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COMPARTIR\Boletín Volumen II Año 2019\"/>
    </mc:Choice>
  </mc:AlternateContent>
  <bookViews>
    <workbookView xWindow="0" yWindow="180" windowWidth="15195" windowHeight="9090"/>
  </bookViews>
  <sheets>
    <sheet name="Cuadro 3" sheetId="52" r:id="rId1"/>
  </sheets>
  <definedNames>
    <definedName name="_xlnm.Database" localSheetId="0">#REF!</definedName>
    <definedName name="_xlnm.Database">#REF!</definedName>
  </definedNames>
  <calcPr calcId="152511"/>
</workbook>
</file>

<file path=xl/calcChain.xml><?xml version="1.0" encoding="utf-8"?>
<calcChain xmlns="http://schemas.openxmlformats.org/spreadsheetml/2006/main">
  <c r="G9" i="52" l="1"/>
  <c r="F145" i="52" l="1"/>
  <c r="B145" i="52"/>
  <c r="F144" i="52"/>
  <c r="B144" i="52"/>
  <c r="F143" i="52"/>
  <c r="B143" i="52"/>
  <c r="F142" i="52"/>
  <c r="B142" i="52"/>
  <c r="F141" i="52"/>
  <c r="B141" i="52"/>
  <c r="F140" i="52"/>
  <c r="B140" i="52"/>
  <c r="F139" i="52"/>
  <c r="B139" i="52"/>
  <c r="F138" i="52"/>
  <c r="B138" i="52"/>
  <c r="F137" i="52"/>
  <c r="B137" i="52"/>
  <c r="I135" i="52"/>
  <c r="H135" i="52"/>
  <c r="F135" i="52" s="1"/>
  <c r="E135" i="52"/>
  <c r="D135" i="52"/>
  <c r="F133" i="52"/>
  <c r="B133" i="52"/>
  <c r="F132" i="52"/>
  <c r="B132" i="52"/>
  <c r="I130" i="52"/>
  <c r="H130" i="52"/>
  <c r="E130" i="52"/>
  <c r="D130" i="52"/>
  <c r="F128" i="52"/>
  <c r="B128" i="52"/>
  <c r="F119" i="52"/>
  <c r="B119" i="52"/>
  <c r="F118" i="52"/>
  <c r="B118" i="52"/>
  <c r="F117" i="52"/>
  <c r="B117" i="52"/>
  <c r="F116" i="52"/>
  <c r="B116" i="52"/>
  <c r="F115" i="52"/>
  <c r="B115" i="52"/>
  <c r="F114" i="52"/>
  <c r="B114" i="52"/>
  <c r="F113" i="52"/>
  <c r="B113" i="52"/>
  <c r="F112" i="52"/>
  <c r="B112" i="52"/>
  <c r="F111" i="52"/>
  <c r="B111" i="52"/>
  <c r="F110" i="52"/>
  <c r="B110" i="52"/>
  <c r="F109" i="52"/>
  <c r="B109" i="52"/>
  <c r="F108" i="52"/>
  <c r="B108" i="52"/>
  <c r="I106" i="52"/>
  <c r="H106" i="52"/>
  <c r="E106" i="52"/>
  <c r="D106" i="52"/>
  <c r="F104" i="52"/>
  <c r="B104" i="52"/>
  <c r="F103" i="52"/>
  <c r="B103" i="52"/>
  <c r="F102" i="52"/>
  <c r="B102" i="52"/>
  <c r="F101" i="52"/>
  <c r="B101" i="52"/>
  <c r="F100" i="52"/>
  <c r="B100" i="52"/>
  <c r="I98" i="52"/>
  <c r="H98" i="52"/>
  <c r="E98" i="52"/>
  <c r="D98" i="52"/>
  <c r="F96" i="52"/>
  <c r="B96" i="52"/>
  <c r="F95" i="52"/>
  <c r="B95" i="52"/>
  <c r="F94" i="52"/>
  <c r="B94" i="52"/>
  <c r="F93" i="52"/>
  <c r="B93" i="52"/>
  <c r="F92" i="52"/>
  <c r="B92" i="52"/>
  <c r="F91" i="52"/>
  <c r="B91" i="52"/>
  <c r="I89" i="52"/>
  <c r="H89" i="52"/>
  <c r="E89" i="52"/>
  <c r="D89" i="52"/>
  <c r="F87" i="52"/>
  <c r="B87" i="52"/>
  <c r="F86" i="52"/>
  <c r="B86" i="52"/>
  <c r="F85" i="52"/>
  <c r="B85" i="52"/>
  <c r="F84" i="52"/>
  <c r="B84" i="52"/>
  <c r="F83" i="52"/>
  <c r="B83" i="52"/>
  <c r="F82" i="52"/>
  <c r="B82" i="52"/>
  <c r="F81" i="52"/>
  <c r="B81" i="52"/>
  <c r="I79" i="52"/>
  <c r="H79" i="52"/>
  <c r="E79" i="52"/>
  <c r="D79" i="52"/>
  <c r="B79" i="52" s="1"/>
  <c r="F77" i="52"/>
  <c r="B77" i="52"/>
  <c r="F76" i="52"/>
  <c r="B76" i="52"/>
  <c r="F75" i="52"/>
  <c r="B75" i="52"/>
  <c r="F74" i="52"/>
  <c r="B74" i="52"/>
  <c r="F73" i="52"/>
  <c r="B73" i="52"/>
  <c r="F72" i="52"/>
  <c r="B72" i="52"/>
  <c r="F71" i="52"/>
  <c r="B71" i="52"/>
  <c r="I69" i="52"/>
  <c r="H69" i="52"/>
  <c r="F69" i="52" s="1"/>
  <c r="E69" i="52"/>
  <c r="D69" i="52"/>
  <c r="F60" i="52"/>
  <c r="B60" i="52"/>
  <c r="F59" i="52"/>
  <c r="B59" i="52"/>
  <c r="F58" i="52"/>
  <c r="B58" i="52"/>
  <c r="I56" i="52"/>
  <c r="H56" i="52"/>
  <c r="E56" i="52"/>
  <c r="D56" i="52"/>
  <c r="F54" i="52"/>
  <c r="B54" i="52"/>
  <c r="F53" i="52"/>
  <c r="B53" i="52"/>
  <c r="F52" i="52"/>
  <c r="B52" i="52"/>
  <c r="F51" i="52"/>
  <c r="B51" i="52"/>
  <c r="F50" i="52"/>
  <c r="B50" i="52"/>
  <c r="F49" i="52"/>
  <c r="B49" i="52"/>
  <c r="F48" i="52"/>
  <c r="B48" i="52"/>
  <c r="F47" i="52"/>
  <c r="B47" i="52"/>
  <c r="F46" i="52"/>
  <c r="B46" i="52"/>
  <c r="F45" i="52"/>
  <c r="B45" i="52"/>
  <c r="F44" i="52"/>
  <c r="B44" i="52"/>
  <c r="F43" i="52"/>
  <c r="B43" i="52"/>
  <c r="F42" i="52"/>
  <c r="B42" i="52"/>
  <c r="F41" i="52"/>
  <c r="B41" i="52"/>
  <c r="I39" i="52"/>
  <c r="H39" i="52"/>
  <c r="E39" i="52"/>
  <c r="D39" i="52"/>
  <c r="F37" i="52"/>
  <c r="B37" i="52"/>
  <c r="F36" i="52"/>
  <c r="B36" i="52"/>
  <c r="F35" i="52"/>
  <c r="B35" i="52"/>
  <c r="F34" i="52"/>
  <c r="B34" i="52"/>
  <c r="F33" i="52"/>
  <c r="B33" i="52"/>
  <c r="F32" i="52"/>
  <c r="B32" i="52"/>
  <c r="I30" i="52"/>
  <c r="H30" i="52"/>
  <c r="E30" i="52"/>
  <c r="D30" i="52"/>
  <c r="F28" i="52"/>
  <c r="B28" i="52"/>
  <c r="F27" i="52"/>
  <c r="B27" i="52"/>
  <c r="F26" i="52"/>
  <c r="B26" i="52"/>
  <c r="F25" i="52"/>
  <c r="B25" i="52"/>
  <c r="F24" i="52"/>
  <c r="B24" i="52"/>
  <c r="F23" i="52"/>
  <c r="B23" i="52"/>
  <c r="I21" i="52"/>
  <c r="H21" i="52"/>
  <c r="E21" i="52"/>
  <c r="D21" i="52"/>
  <c r="B21" i="52" s="1"/>
  <c r="F19" i="52"/>
  <c r="B19" i="52"/>
  <c r="F18" i="52"/>
  <c r="B18" i="52"/>
  <c r="F17" i="52"/>
  <c r="B17" i="52"/>
  <c r="F16" i="52"/>
  <c r="B16" i="52"/>
  <c r="I14" i="52"/>
  <c r="H14" i="52"/>
  <c r="E14" i="52"/>
  <c r="D14" i="52"/>
  <c r="F12" i="52"/>
  <c r="B12" i="52"/>
  <c r="F11" i="52"/>
  <c r="B11" i="52"/>
  <c r="F106" i="52" l="1"/>
  <c r="F21" i="52"/>
  <c r="B130" i="52"/>
  <c r="F30" i="52"/>
  <c r="B39" i="52"/>
  <c r="B14" i="52"/>
  <c r="F79" i="52"/>
  <c r="B89" i="52"/>
  <c r="B98" i="52"/>
  <c r="B106" i="52"/>
  <c r="F56" i="52"/>
  <c r="B69" i="52"/>
  <c r="F130" i="52"/>
  <c r="F14" i="52"/>
  <c r="B56" i="52"/>
  <c r="I9" i="52"/>
  <c r="B135" i="52"/>
  <c r="E9" i="52"/>
  <c r="B30" i="52"/>
  <c r="F89" i="52"/>
  <c r="F98" i="52"/>
  <c r="H9" i="52"/>
  <c r="F39" i="52"/>
  <c r="D9" i="52"/>
  <c r="B9" i="52" l="1"/>
  <c r="C21" i="52" s="1"/>
  <c r="F9" i="52"/>
  <c r="G46" i="52" s="1"/>
  <c r="C139" i="52"/>
  <c r="G141" i="52"/>
  <c r="C45" i="52"/>
  <c r="G14" i="52"/>
  <c r="C145" i="52"/>
  <c r="G44" i="52"/>
  <c r="C106" i="52"/>
  <c r="G111" i="52"/>
  <c r="C48" i="52"/>
  <c r="G87" i="52"/>
  <c r="C26" i="52"/>
  <c r="C46" i="52"/>
  <c r="C42" i="52"/>
  <c r="C132" i="52"/>
  <c r="C44" i="52"/>
  <c r="C39" i="52"/>
  <c r="G51" i="52"/>
  <c r="C91" i="52"/>
  <c r="C143" i="52"/>
  <c r="G138" i="52"/>
  <c r="G117" i="52"/>
  <c r="G19" i="52"/>
  <c r="C19" i="52"/>
  <c r="G35" i="52"/>
  <c r="G75" i="52"/>
  <c r="C75" i="52"/>
  <c r="C25" i="52"/>
  <c r="C110" i="52"/>
  <c r="C79" i="52"/>
  <c r="C119" i="52"/>
  <c r="C101" i="52"/>
  <c r="C76" i="52"/>
  <c r="C47" i="52"/>
  <c r="C24" i="52"/>
  <c r="C87" i="52"/>
  <c r="C137" i="52"/>
  <c r="C108" i="52"/>
  <c r="C93" i="52"/>
  <c r="C72" i="52"/>
  <c r="C43" i="52"/>
  <c r="C141" i="52"/>
  <c r="C128" i="52"/>
  <c r="C71" i="52"/>
  <c r="C32" i="52"/>
  <c r="G98" i="52"/>
  <c r="C41" i="52"/>
  <c r="C140" i="52"/>
  <c r="C135" i="52"/>
  <c r="C74" i="52"/>
  <c r="C130" i="52"/>
  <c r="C69" i="52"/>
  <c r="G128" i="52"/>
  <c r="G101" i="52"/>
  <c r="G76" i="52"/>
  <c r="G143" i="52"/>
  <c r="G113" i="52"/>
  <c r="G59" i="52"/>
  <c r="G12" i="52"/>
  <c r="G96" i="52"/>
  <c r="G74" i="52"/>
  <c r="G115" i="52"/>
  <c r="G93" i="52"/>
  <c r="C58" i="52"/>
  <c r="C37" i="52"/>
  <c r="G17" i="52"/>
  <c r="C111" i="52"/>
  <c r="C77" i="52"/>
  <c r="C116" i="52"/>
  <c r="C73" i="52"/>
  <c r="G24" i="52"/>
  <c r="C117" i="52"/>
  <c r="C104" i="52"/>
  <c r="C84" i="52"/>
  <c r="C52" i="52"/>
  <c r="C33" i="52"/>
  <c r="C113" i="52"/>
  <c r="C59" i="52"/>
  <c r="C36" i="52"/>
  <c r="G54" i="52"/>
  <c r="C28" i="52"/>
  <c r="C34" i="52"/>
  <c r="C96" i="52"/>
  <c r="C27" i="52"/>
  <c r="G106" i="52"/>
  <c r="C9" i="52"/>
  <c r="C144" i="52"/>
  <c r="C133" i="52"/>
  <c r="C92" i="52"/>
  <c r="C49" i="52"/>
  <c r="C114" i="52"/>
  <c r="C103" i="52"/>
  <c r="C81" i="52"/>
  <c r="C60" i="52"/>
  <c r="C16" i="52"/>
  <c r="C83" i="52"/>
  <c r="C138" i="52"/>
  <c r="G116" i="52"/>
  <c r="G72" i="52"/>
  <c r="G43" i="52"/>
  <c r="G109" i="52"/>
  <c r="G84" i="52"/>
  <c r="G52" i="52"/>
  <c r="G114" i="52"/>
  <c r="G92" i="52"/>
  <c r="G41" i="52"/>
  <c r="C112" i="52"/>
  <c r="C86" i="52"/>
  <c r="C54" i="52"/>
  <c r="C35" i="52"/>
  <c r="C11" i="52"/>
  <c r="C100" i="52"/>
  <c r="G69" i="52"/>
  <c r="C12" i="52"/>
  <c r="C109" i="52"/>
  <c r="C18" i="52"/>
  <c r="C115" i="52"/>
  <c r="C82" i="52"/>
  <c r="C50" i="52"/>
  <c r="C17" i="52"/>
  <c r="C102" i="52"/>
  <c r="C56" i="52"/>
  <c r="G28" i="52"/>
  <c r="C94" i="52"/>
  <c r="C51" i="52"/>
  <c r="C118" i="52"/>
  <c r="C53" i="52"/>
  <c r="C30" i="52"/>
  <c r="C89" i="52"/>
  <c r="C85" i="52"/>
  <c r="C23" i="52"/>
  <c r="C98" i="52"/>
  <c r="C14" i="52"/>
  <c r="G49" i="52" l="1"/>
  <c r="G110" i="52"/>
  <c r="C95" i="52"/>
  <c r="C142" i="52"/>
  <c r="G77" i="52"/>
  <c r="G104" i="52"/>
  <c r="G83" i="52"/>
  <c r="G27" i="52"/>
  <c r="G36" i="52"/>
  <c r="G135" i="52"/>
  <c r="G100" i="52"/>
  <c r="G16" i="52"/>
  <c r="G144" i="52"/>
  <c r="G18" i="52"/>
  <c r="G145" i="52"/>
  <c r="G130" i="52"/>
  <c r="G119" i="52"/>
  <c r="G137" i="52"/>
  <c r="G45" i="52"/>
  <c r="G37" i="52"/>
  <c r="G25" i="52"/>
  <c r="G73" i="52"/>
  <c r="G21" i="52"/>
  <c r="G95" i="52"/>
  <c r="G39" i="52"/>
  <c r="G26" i="52"/>
  <c r="G142" i="52"/>
  <c r="G81" i="52"/>
  <c r="G71" i="52"/>
  <c r="G56" i="52"/>
  <c r="G60" i="52"/>
  <c r="G33" i="52"/>
  <c r="G139" i="52"/>
  <c r="G94" i="52"/>
  <c r="G89" i="52"/>
  <c r="G30" i="52"/>
  <c r="G23" i="52"/>
  <c r="G118" i="52"/>
  <c r="G91" i="52"/>
  <c r="G47" i="52"/>
  <c r="G42" i="52"/>
  <c r="G103" i="52"/>
  <c r="G32" i="52"/>
  <c r="G86" i="52"/>
  <c r="G133" i="52"/>
  <c r="G53" i="52"/>
  <c r="G132" i="52"/>
  <c r="G79" i="52"/>
  <c r="G50" i="52"/>
  <c r="G108" i="52"/>
  <c r="G34" i="52"/>
  <c r="G102" i="52"/>
  <c r="G140" i="52"/>
  <c r="G112" i="52"/>
  <c r="G85" i="52"/>
  <c r="G11" i="52"/>
  <c r="G58" i="52"/>
  <c r="G82" i="52"/>
  <c r="G48" i="52"/>
</calcChain>
</file>

<file path=xl/sharedStrings.xml><?xml version="1.0" encoding="utf-8"?>
<sst xmlns="http://schemas.openxmlformats.org/spreadsheetml/2006/main" count="150" uniqueCount="112">
  <si>
    <t>Nacimientos vivos</t>
  </si>
  <si>
    <t>Ocurrencia</t>
  </si>
  <si>
    <t>Residencia</t>
  </si>
  <si>
    <t>Total</t>
  </si>
  <si>
    <t>Hombres</t>
  </si>
  <si>
    <t>Mujeres</t>
  </si>
  <si>
    <t>Número</t>
  </si>
  <si>
    <t xml:space="preserve">Porcen-taje </t>
  </si>
  <si>
    <t xml:space="preserve">  -   Cantidad nula o cero</t>
  </si>
  <si>
    <t xml:space="preserve">            Área urbana</t>
  </si>
  <si>
    <t xml:space="preserve">            Área rural</t>
  </si>
  <si>
    <t>Bocas del Toro</t>
  </si>
  <si>
    <t xml:space="preserve">    Bocas del Toro</t>
  </si>
  <si>
    <t xml:space="preserve">    Changuinola</t>
  </si>
  <si>
    <t xml:space="preserve">    Chiriquí Grande</t>
  </si>
  <si>
    <t xml:space="preserve">    Almirante</t>
  </si>
  <si>
    <t>Coclé</t>
  </si>
  <si>
    <t xml:space="preserve">    Aguadulce</t>
  </si>
  <si>
    <t xml:space="preserve">    Antón</t>
  </si>
  <si>
    <t xml:space="preserve">    La Pintada</t>
  </si>
  <si>
    <t xml:space="preserve">    Natá</t>
  </si>
  <si>
    <t xml:space="preserve">    Olá</t>
  </si>
  <si>
    <t xml:space="preserve">    Penonomé</t>
  </si>
  <si>
    <t>Colón</t>
  </si>
  <si>
    <t xml:space="preserve">    Colón</t>
  </si>
  <si>
    <t xml:space="preserve">    Chagres</t>
  </si>
  <si>
    <t xml:space="preserve">    Donoso</t>
  </si>
  <si>
    <t xml:space="preserve">    Portobelo</t>
  </si>
  <si>
    <t xml:space="preserve">    Santa Isabel</t>
  </si>
  <si>
    <t>Chiriquí</t>
  </si>
  <si>
    <t xml:space="preserve">    Alanje</t>
  </si>
  <si>
    <t xml:space="preserve">    Barú</t>
  </si>
  <si>
    <t xml:space="preserve">    Boquerón</t>
  </si>
  <si>
    <t xml:space="preserve">    Boquete</t>
  </si>
  <si>
    <t xml:space="preserve">    Bugaba</t>
  </si>
  <si>
    <t xml:space="preserve">    David</t>
  </si>
  <si>
    <t xml:space="preserve">    Dolega</t>
  </si>
  <si>
    <t xml:space="preserve">    Gualaca</t>
  </si>
  <si>
    <t xml:space="preserve">    Remedios</t>
  </si>
  <si>
    <t xml:space="preserve">    Renacimiento</t>
  </si>
  <si>
    <t xml:space="preserve">    San Félix</t>
  </si>
  <si>
    <t>Darién</t>
  </si>
  <si>
    <t xml:space="preserve">    Tolé</t>
  </si>
  <si>
    <t xml:space="preserve">    San Lorenzo</t>
  </si>
  <si>
    <t>Herrera</t>
  </si>
  <si>
    <t xml:space="preserve">    Chitré</t>
  </si>
  <si>
    <t xml:space="preserve">    Las Minas</t>
  </si>
  <si>
    <t xml:space="preserve">    Los Pozos</t>
  </si>
  <si>
    <t xml:space="preserve">    Ocú</t>
  </si>
  <si>
    <t xml:space="preserve">    Parita</t>
  </si>
  <si>
    <t xml:space="preserve">    Pesé</t>
  </si>
  <si>
    <t xml:space="preserve">    Santa María</t>
  </si>
  <si>
    <t>Los Santos</t>
  </si>
  <si>
    <t xml:space="preserve">    Guararé</t>
  </si>
  <si>
    <t xml:space="preserve">    Las Tablas</t>
  </si>
  <si>
    <t xml:space="preserve">    Los Santos</t>
  </si>
  <si>
    <t xml:space="preserve">    Macaracas</t>
  </si>
  <si>
    <t xml:space="preserve">    Pedasí</t>
  </si>
  <si>
    <t xml:space="preserve">    Pocrí</t>
  </si>
  <si>
    <t xml:space="preserve">    Tonosí</t>
  </si>
  <si>
    <t>Panamá</t>
  </si>
  <si>
    <t xml:space="preserve">    Balboa</t>
  </si>
  <si>
    <t xml:space="preserve">    Chepo</t>
  </si>
  <si>
    <t xml:space="preserve">    Chimán</t>
  </si>
  <si>
    <t xml:space="preserve">    Panamá</t>
  </si>
  <si>
    <t xml:space="preserve">    Santiago</t>
  </si>
  <si>
    <t xml:space="preserve">    San Miguelito</t>
  </si>
  <si>
    <t xml:space="preserve">    Taboga</t>
  </si>
  <si>
    <t>Panamá Oeste</t>
  </si>
  <si>
    <t xml:space="preserve">    Arraiján</t>
  </si>
  <si>
    <t xml:space="preserve">    Capira</t>
  </si>
  <si>
    <t xml:space="preserve">    Chame</t>
  </si>
  <si>
    <t xml:space="preserve">    La Chorrera</t>
  </si>
  <si>
    <t xml:space="preserve">    Santa Catalina o Calovébora</t>
  </si>
  <si>
    <t xml:space="preserve">    Jirondai</t>
  </si>
  <si>
    <t xml:space="preserve">    Kusapín</t>
  </si>
  <si>
    <t xml:space="preserve">    Kankintú</t>
  </si>
  <si>
    <t xml:space="preserve">    Ñürüm</t>
  </si>
  <si>
    <t xml:space="preserve">    Nole Duima</t>
  </si>
  <si>
    <t xml:space="preserve">    Müna</t>
  </si>
  <si>
    <t xml:space="preserve">    Mironó</t>
  </si>
  <si>
    <t xml:space="preserve">    Besiko</t>
  </si>
  <si>
    <t>Comarca Ngäbe Buglé</t>
  </si>
  <si>
    <t xml:space="preserve">    Sambú</t>
  </si>
  <si>
    <t xml:space="preserve">    Cémaco</t>
  </si>
  <si>
    <t>Comarca Emberá</t>
  </si>
  <si>
    <t xml:space="preserve">    San Carlos</t>
  </si>
  <si>
    <t>Veraguas</t>
  </si>
  <si>
    <t xml:space="preserve">    Atalaya</t>
  </si>
  <si>
    <t xml:space="preserve">    Calobre</t>
  </si>
  <si>
    <t xml:space="preserve">    Cañazas</t>
  </si>
  <si>
    <t xml:space="preserve">    La Mesa</t>
  </si>
  <si>
    <t xml:space="preserve">    Las Palmas</t>
  </si>
  <si>
    <t>Comarca Kuna Yala</t>
  </si>
  <si>
    <t xml:space="preserve">    Mariato</t>
  </si>
  <si>
    <t xml:space="preserve">    Soná</t>
  </si>
  <si>
    <t xml:space="preserve">    Montijo</t>
  </si>
  <si>
    <t xml:space="preserve">    Río de Jesús</t>
  </si>
  <si>
    <t xml:space="preserve">    San Francisco</t>
  </si>
  <si>
    <t xml:space="preserve">    Santa Fe</t>
  </si>
  <si>
    <t xml:space="preserve">Área, provincia, comarca                                                  indígena y distrito </t>
  </si>
  <si>
    <t>TOTAL</t>
  </si>
  <si>
    <t>Cuadro 3. NACIMIENTOS VIVOS EN LA REPÚBLICA, POR LUGAR DE OCURRENCIA, RESIDENCIA Y SEXO,</t>
  </si>
  <si>
    <t>Fuente: Los datos publicados corresponden a información recopilada con base en los registros administrativos de las instalaciones de</t>
  </si>
  <si>
    <t xml:space="preserve">             salud pública (MINSA y CSS), clínicas privadas y oficinas del Registro Civil  (Tribunal Electoral). </t>
  </si>
  <si>
    <t>SEGÚN ÁREA, PROVINCIA, COMARCA INDÍGENA Y DISTRITO:  AÑO 2019</t>
  </si>
  <si>
    <t xml:space="preserve">    Omar Torrijos Herrera</t>
  </si>
  <si>
    <t xml:space="preserve">    Tierras Altas</t>
  </si>
  <si>
    <t>NOTA:  El total de "Ocurrencia" incluye 21 nacimientos vivos de residentes en el extranjero.</t>
  </si>
  <si>
    <t xml:space="preserve">    Chepigana</t>
  </si>
  <si>
    <t xml:space="preserve">    Pinogana</t>
  </si>
  <si>
    <t>0.0  Cuando la cantidad es menor a la mitad de la unidad o fracción decimal adoptada para la expresión del dato.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</si>
</sst>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#,##0.0"/>
    <numFmt numFmtId="166" formatCode="#,##0;&quot;-&quot;;&quot;-&quot;"/>
    <numFmt numFmtId="167" formatCode="#,##0.0;&quot;-&quot;;&quot;-&quot;"/>
  </numFmts>
  <fonts count="2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MS Sans Serif"/>
      <family val="2"/>
    </font>
    <font>
      <sz val="10"/>
      <name val="Arial"/>
      <family val="2"/>
    </font>
    <font>
      <sz val="10"/>
      <color indexed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EFF3FF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</borders>
  <cellStyleXfs count="52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10" fillId="4" borderId="0" applyNumberFormat="0" applyBorder="0" applyAlignment="0" applyProtection="0"/>
    <xf numFmtId="0" fontId="11" fillId="16" borderId="1" applyNumberFormat="0" applyAlignment="0" applyProtection="0"/>
    <xf numFmtId="0" fontId="12" fillId="17" borderId="2" applyNumberFormat="0" applyAlignment="0" applyProtection="0"/>
    <xf numFmtId="0" fontId="13" fillId="0" borderId="3" applyNumberFormat="0" applyFill="0" applyAlignment="0" applyProtection="0"/>
    <xf numFmtId="0" fontId="14" fillId="0" borderId="0" applyNumberFormat="0" applyFill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21" borderId="0" applyNumberFormat="0" applyBorder="0" applyAlignment="0" applyProtection="0"/>
    <xf numFmtId="0" fontId="15" fillId="7" borderId="1" applyNumberFormat="0" applyAlignment="0" applyProtection="0"/>
    <xf numFmtId="0" fontId="16" fillId="3" borderId="0" applyNumberFormat="0" applyBorder="0" applyAlignment="0" applyProtection="0"/>
    <xf numFmtId="0" fontId="17" fillId="22" borderId="0" applyNumberFormat="0" applyBorder="0" applyAlignment="0" applyProtection="0"/>
    <xf numFmtId="0" fontId="6" fillId="0" borderId="0"/>
    <xf numFmtId="0" fontId="3" fillId="0" borderId="0"/>
    <xf numFmtId="0" fontId="3" fillId="0" borderId="0"/>
    <xf numFmtId="0" fontId="5" fillId="0" borderId="0"/>
    <xf numFmtId="0" fontId="3" fillId="23" borderId="4" applyNumberFormat="0" applyFont="0" applyAlignment="0" applyProtection="0"/>
    <xf numFmtId="0" fontId="18" fillId="16" borderId="5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6" applyNumberFormat="0" applyFill="0" applyAlignment="0" applyProtection="0"/>
    <xf numFmtId="0" fontId="23" fillId="0" borderId="7" applyNumberFormat="0" applyFill="0" applyAlignment="0" applyProtection="0"/>
    <xf numFmtId="0" fontId="14" fillId="0" borderId="8" applyNumberFormat="0" applyFill="0" applyAlignment="0" applyProtection="0"/>
    <xf numFmtId="0" fontId="24" fillId="0" borderId="9" applyNumberFormat="0" applyFill="0" applyAlignment="0" applyProtection="0"/>
    <xf numFmtId="0" fontId="3" fillId="0" borderId="0"/>
    <xf numFmtId="0" fontId="3" fillId="0" borderId="0"/>
    <xf numFmtId="0" fontId="2" fillId="0" borderId="0"/>
    <xf numFmtId="0" fontId="1" fillId="0" borderId="0"/>
    <xf numFmtId="0" fontId="5" fillId="0" borderId="0"/>
    <xf numFmtId="0" fontId="5" fillId="0" borderId="0"/>
  </cellStyleXfs>
  <cellXfs count="141">
    <xf numFmtId="0" fontId="0" fillId="0" borderId="0" xfId="0"/>
    <xf numFmtId="0" fontId="6" fillId="0" borderId="0" xfId="34" applyFont="1" applyBorder="1"/>
    <xf numFmtId="0" fontId="6" fillId="0" borderId="0" xfId="34" applyFont="1" applyFill="1" applyBorder="1" applyAlignment="1">
      <alignment horizontal="center" vertical="center"/>
    </xf>
    <xf numFmtId="0" fontId="6" fillId="0" borderId="11" xfId="34" applyFont="1" applyBorder="1" applyAlignment="1">
      <alignment horizontal="center"/>
    </xf>
    <xf numFmtId="0" fontId="6" fillId="0" borderId="12" xfId="34" applyFont="1" applyFill="1" applyBorder="1" applyAlignment="1">
      <alignment horizontal="center"/>
    </xf>
    <xf numFmtId="0" fontId="6" fillId="0" borderId="12" xfId="34" applyFont="1" applyFill="1" applyBorder="1" applyAlignment="1">
      <alignment horizontal="right"/>
    </xf>
    <xf numFmtId="0" fontId="6" fillId="0" borderId="12" xfId="34" applyFont="1" applyFill="1" applyBorder="1" applyAlignment="1">
      <alignment horizontal="center" vertical="center"/>
    </xf>
    <xf numFmtId="3" fontId="6" fillId="0" borderId="12" xfId="34" applyNumberFormat="1" applyFont="1" applyFill="1" applyBorder="1" applyAlignment="1">
      <alignment horizontal="center"/>
    </xf>
    <xf numFmtId="0" fontId="4" fillId="0" borderId="11" xfId="34" applyFont="1" applyBorder="1"/>
    <xf numFmtId="3" fontId="4" fillId="0" borderId="12" xfId="36" applyNumberFormat="1" applyFont="1" applyFill="1" applyBorder="1" applyAlignment="1">
      <alignment horizontal="right"/>
    </xf>
    <xf numFmtId="3" fontId="6" fillId="0" borderId="12" xfId="36" applyNumberFormat="1" applyFont="1" applyFill="1" applyBorder="1" applyAlignment="1">
      <alignment horizontal="right"/>
    </xf>
    <xf numFmtId="3" fontId="0" fillId="0" borderId="12" xfId="0" applyNumberFormat="1" applyBorder="1"/>
    <xf numFmtId="0" fontId="6" fillId="0" borderId="11" xfId="34" applyFont="1" applyBorder="1"/>
    <xf numFmtId="3" fontId="6" fillId="0" borderId="12" xfId="34" applyNumberFormat="1" applyFont="1" applyFill="1" applyBorder="1" applyAlignment="1">
      <alignment horizontal="right"/>
    </xf>
    <xf numFmtId="3" fontId="6" fillId="0" borderId="12" xfId="36" applyNumberFormat="1" applyFont="1" applyBorder="1" applyAlignment="1">
      <alignment horizontal="right"/>
    </xf>
    <xf numFmtId="3" fontId="4" fillId="0" borderId="12" xfId="34" applyNumberFormat="1" applyFont="1" applyFill="1" applyBorder="1" applyAlignment="1">
      <alignment horizontal="right"/>
    </xf>
    <xf numFmtId="3" fontId="4" fillId="0" borderId="12" xfId="34" applyNumberFormat="1" applyFont="1" applyBorder="1" applyAlignment="1">
      <alignment horizontal="right"/>
    </xf>
    <xf numFmtId="0" fontId="6" fillId="0" borderId="14" xfId="34" applyFont="1" applyBorder="1" applyAlignment="1">
      <alignment horizontal="center"/>
    </xf>
    <xf numFmtId="0" fontId="6" fillId="0" borderId="15" xfId="34" applyFont="1" applyFill="1" applyBorder="1" applyAlignment="1">
      <alignment horizontal="right"/>
    </xf>
    <xf numFmtId="0" fontId="6" fillId="0" borderId="15" xfId="34" applyFont="1" applyBorder="1" applyAlignment="1">
      <alignment horizontal="center" vertical="center"/>
    </xf>
    <xf numFmtId="3" fontId="6" fillId="0" borderId="15" xfId="34" applyNumberFormat="1" applyFont="1" applyBorder="1" applyAlignment="1">
      <alignment horizontal="center"/>
    </xf>
    <xf numFmtId="0" fontId="6" fillId="0" borderId="15" xfId="34" applyFont="1" applyFill="1" applyBorder="1" applyAlignment="1">
      <alignment horizontal="center"/>
    </xf>
    <xf numFmtId="0" fontId="6" fillId="0" borderId="16" xfId="34" applyFont="1" applyBorder="1" applyAlignment="1">
      <alignment horizontal="center" vertical="center"/>
    </xf>
    <xf numFmtId="0" fontId="4" fillId="0" borderId="0" xfId="34" applyFont="1" applyBorder="1"/>
    <xf numFmtId="165" fontId="6" fillId="0" borderId="15" xfId="36" applyNumberFormat="1" applyFont="1" applyFill="1" applyBorder="1" applyAlignment="1">
      <alignment horizontal="right"/>
    </xf>
    <xf numFmtId="3" fontId="6" fillId="0" borderId="15" xfId="36" applyNumberFormat="1" applyFont="1" applyBorder="1"/>
    <xf numFmtId="165" fontId="6" fillId="0" borderId="15" xfId="36" applyNumberFormat="1" applyFont="1" applyFill="1" applyBorder="1"/>
    <xf numFmtId="0" fontId="6" fillId="0" borderId="0" xfId="35" applyFont="1"/>
    <xf numFmtId="3" fontId="6" fillId="0" borderId="0" xfId="36" applyNumberFormat="1" applyFont="1"/>
    <xf numFmtId="3" fontId="6" fillId="0" borderId="11" xfId="36" applyNumberFormat="1" applyFont="1" applyBorder="1"/>
    <xf numFmtId="0" fontId="6" fillId="0" borderId="17" xfId="35" applyFont="1" applyBorder="1"/>
    <xf numFmtId="3" fontId="6" fillId="0" borderId="18" xfId="34" applyNumberFormat="1" applyFont="1" applyFill="1" applyBorder="1" applyAlignment="1">
      <alignment horizontal="right"/>
    </xf>
    <xf numFmtId="164" fontId="6" fillId="0" borderId="18" xfId="34" applyNumberFormat="1" applyFont="1" applyFill="1" applyBorder="1" applyAlignment="1">
      <alignment horizontal="right"/>
    </xf>
    <xf numFmtId="0" fontId="6" fillId="0" borderId="0" xfId="34" applyFont="1"/>
    <xf numFmtId="164" fontId="6" fillId="0" borderId="0" xfId="34" applyNumberFormat="1" applyFont="1" applyFill="1" applyBorder="1" applyAlignment="1">
      <alignment horizontal="right"/>
    </xf>
    <xf numFmtId="3" fontId="6" fillId="0" borderId="0" xfId="34" applyNumberFormat="1" applyFont="1" applyBorder="1" applyAlignment="1">
      <alignment horizontal="right"/>
    </xf>
    <xf numFmtId="0" fontId="7" fillId="0" borderId="0" xfId="34" applyFont="1" applyFill="1"/>
    <xf numFmtId="0" fontId="7" fillId="0" borderId="0" xfId="34" applyFont="1" applyFill="1" applyAlignment="1">
      <alignment horizontal="right"/>
    </xf>
    <xf numFmtId="3" fontId="7" fillId="0" borderId="0" xfId="34" applyNumberFormat="1" applyFont="1" applyFill="1"/>
    <xf numFmtId="0" fontId="6" fillId="0" borderId="15" xfId="34" applyFont="1" applyFill="1" applyBorder="1" applyAlignment="1">
      <alignment horizontal="center" vertical="center"/>
    </xf>
    <xf numFmtId="3" fontId="6" fillId="0" borderId="15" xfId="36" applyNumberFormat="1" applyFont="1" applyFill="1" applyBorder="1" applyAlignment="1">
      <alignment horizontal="right"/>
    </xf>
    <xf numFmtId="3" fontId="6" fillId="0" borderId="19" xfId="36" applyNumberFormat="1" applyFont="1" applyFill="1" applyBorder="1" applyAlignment="1">
      <alignment horizontal="right"/>
    </xf>
    <xf numFmtId="0" fontId="6" fillId="0" borderId="0" xfId="33"/>
    <xf numFmtId="3" fontId="6" fillId="0" borderId="12" xfId="33" applyNumberFormat="1" applyFill="1" applyBorder="1"/>
    <xf numFmtId="3" fontId="6" fillId="0" borderId="12" xfId="33" applyNumberFormat="1" applyBorder="1"/>
    <xf numFmtId="0" fontId="6" fillId="0" borderId="0" xfId="33" applyFont="1"/>
    <xf numFmtId="3" fontId="6" fillId="0" borderId="0" xfId="33" applyNumberFormat="1"/>
    <xf numFmtId="0" fontId="6" fillId="0" borderId="12" xfId="33" applyBorder="1"/>
    <xf numFmtId="0" fontId="6" fillId="0" borderId="12" xfId="33" applyFill="1" applyBorder="1"/>
    <xf numFmtId="0" fontId="6" fillId="0" borderId="18" xfId="33" applyFill="1" applyBorder="1"/>
    <xf numFmtId="0" fontId="6" fillId="0" borderId="20" xfId="33" applyFill="1" applyBorder="1"/>
    <xf numFmtId="0" fontId="6" fillId="0" borderId="18" xfId="33" applyBorder="1"/>
    <xf numFmtId="0" fontId="6" fillId="0" borderId="0" xfId="33" applyFill="1"/>
    <xf numFmtId="0" fontId="6" fillId="0" borderId="0" xfId="33" applyFill="1" applyAlignment="1">
      <alignment horizontal="right"/>
    </xf>
    <xf numFmtId="0" fontId="3" fillId="0" borderId="0" xfId="33" applyFont="1"/>
    <xf numFmtId="0" fontId="3" fillId="0" borderId="0" xfId="47" applyFont="1" applyFill="1" applyBorder="1"/>
    <xf numFmtId="0" fontId="3" fillId="0" borderId="0" xfId="0" applyFont="1" applyFill="1" applyBorder="1"/>
    <xf numFmtId="3" fontId="6" fillId="0" borderId="13" xfId="36" applyNumberFormat="1" applyFont="1" applyBorder="1" applyAlignment="1">
      <alignment horizontal="right"/>
    </xf>
    <xf numFmtId="0" fontId="6" fillId="0" borderId="13" xfId="36" applyFont="1" applyBorder="1" applyAlignment="1">
      <alignment horizontal="right"/>
    </xf>
    <xf numFmtId="0" fontId="6" fillId="0" borderId="13" xfId="33" applyBorder="1"/>
    <xf numFmtId="165" fontId="3" fillId="0" borderId="12" xfId="36" applyNumberFormat="1" applyFont="1" applyFill="1" applyBorder="1" applyAlignment="1">
      <alignment horizontal="right"/>
    </xf>
    <xf numFmtId="3" fontId="3" fillId="0" borderId="12" xfId="36" applyNumberFormat="1" applyFont="1" applyFill="1" applyBorder="1" applyAlignment="1">
      <alignment horizontal="right"/>
    </xf>
    <xf numFmtId="49" fontId="3" fillId="0" borderId="0" xfId="35" applyNumberFormat="1" applyFont="1"/>
    <xf numFmtId="3" fontId="0" fillId="0" borderId="12" xfId="0" applyNumberFormat="1" applyFill="1" applyBorder="1"/>
    <xf numFmtId="0" fontId="4" fillId="0" borderId="0" xfId="33" applyFont="1"/>
    <xf numFmtId="0" fontId="3" fillId="0" borderId="11" xfId="34" applyFont="1" applyFill="1" applyBorder="1"/>
    <xf numFmtId="3" fontId="4" fillId="24" borderId="10" xfId="34" applyNumberFormat="1" applyFont="1" applyFill="1" applyBorder="1" applyAlignment="1">
      <alignment horizontal="center" vertical="center"/>
    </xf>
    <xf numFmtId="0" fontId="6" fillId="0" borderId="0" xfId="34" applyFont="1" applyFill="1" applyBorder="1"/>
    <xf numFmtId="3" fontId="4" fillId="0" borderId="24" xfId="36" applyNumberFormat="1" applyFont="1" applyFill="1" applyBorder="1" applyAlignment="1">
      <alignment horizontal="right"/>
    </xf>
    <xf numFmtId="3" fontId="0" fillId="0" borderId="24" xfId="0" applyNumberFormat="1" applyBorder="1"/>
    <xf numFmtId="3" fontId="6" fillId="0" borderId="0" xfId="33" applyNumberFormat="1" applyBorder="1"/>
    <xf numFmtId="0" fontId="6" fillId="0" borderId="0" xfId="33" applyBorder="1"/>
    <xf numFmtId="3" fontId="6" fillId="0" borderId="0" xfId="36" applyNumberFormat="1" applyFont="1" applyBorder="1" applyAlignment="1">
      <alignment horizontal="right"/>
    </xf>
    <xf numFmtId="3" fontId="6" fillId="0" borderId="24" xfId="36" applyNumberFormat="1" applyFont="1" applyBorder="1" applyAlignment="1">
      <alignment horizontal="right"/>
    </xf>
    <xf numFmtId="3" fontId="4" fillId="0" borderId="24" xfId="34" applyNumberFormat="1" applyFont="1" applyFill="1" applyBorder="1" applyAlignment="1">
      <alignment horizontal="right"/>
    </xf>
    <xf numFmtId="3" fontId="6" fillId="0" borderId="24" xfId="34" applyNumberFormat="1" applyFont="1" applyFill="1" applyBorder="1" applyAlignment="1">
      <alignment horizontal="right"/>
    </xf>
    <xf numFmtId="3" fontId="4" fillId="0" borderId="24" xfId="34" applyNumberFormat="1" applyFont="1" applyBorder="1" applyAlignment="1">
      <alignment horizontal="right"/>
    </xf>
    <xf numFmtId="0" fontId="6" fillId="0" borderId="0" xfId="34" applyFont="1" applyBorder="1" applyAlignment="1">
      <alignment horizontal="center"/>
    </xf>
    <xf numFmtId="0" fontId="6" fillId="0" borderId="24" xfId="36" applyFont="1" applyBorder="1" applyAlignment="1">
      <alignment horizontal="right"/>
    </xf>
    <xf numFmtId="0" fontId="6" fillId="0" borderId="24" xfId="33" applyBorder="1"/>
    <xf numFmtId="3" fontId="6" fillId="0" borderId="16" xfId="36" applyNumberFormat="1" applyFont="1" applyBorder="1"/>
    <xf numFmtId="0" fontId="6" fillId="0" borderId="17" xfId="33" applyBorder="1"/>
    <xf numFmtId="0" fontId="6" fillId="0" borderId="0" xfId="34" applyFont="1" applyFill="1" applyBorder="1" applyAlignment="1">
      <alignment horizontal="right"/>
    </xf>
    <xf numFmtId="3" fontId="6" fillId="0" borderId="0" xfId="34" applyNumberFormat="1" applyFont="1" applyFill="1" applyBorder="1"/>
    <xf numFmtId="0" fontId="6" fillId="0" borderId="0" xfId="34" applyFont="1" applyFill="1" applyBorder="1" applyAlignment="1">
      <alignment horizontal="center"/>
    </xf>
    <xf numFmtId="0" fontId="3" fillId="0" borderId="11" xfId="34" applyFont="1" applyBorder="1"/>
    <xf numFmtId="0" fontId="3" fillId="0" borderId="0" xfId="34" applyFont="1" applyBorder="1"/>
    <xf numFmtId="0" fontId="3" fillId="0" borderId="0" xfId="35" applyFont="1"/>
    <xf numFmtId="3" fontId="3" fillId="0" borderId="11" xfId="36" applyNumberFormat="1" applyFont="1" applyBorder="1"/>
    <xf numFmtId="0" fontId="0" fillId="0" borderId="0" xfId="0" applyNumberFormat="1"/>
    <xf numFmtId="0" fontId="0" fillId="0" borderId="12" xfId="0" applyNumberFormat="1" applyBorder="1"/>
    <xf numFmtId="3" fontId="3" fillId="0" borderId="12" xfId="33" applyNumberFormat="1" applyFont="1" applyBorder="1"/>
    <xf numFmtId="3" fontId="6" fillId="0" borderId="12" xfId="33" applyNumberFormat="1" applyFont="1" applyBorder="1"/>
    <xf numFmtId="3" fontId="0" fillId="0" borderId="0" xfId="0" applyNumberFormat="1"/>
    <xf numFmtId="0" fontId="0" fillId="0" borderId="24" xfId="0" applyNumberFormat="1" applyBorder="1"/>
    <xf numFmtId="3" fontId="6" fillId="0" borderId="24" xfId="33" applyNumberFormat="1" applyBorder="1"/>
    <xf numFmtId="3" fontId="4" fillId="0" borderId="24" xfId="33" applyNumberFormat="1" applyFont="1" applyBorder="1"/>
    <xf numFmtId="0" fontId="3" fillId="0" borderId="0" xfId="34" applyFont="1" applyFill="1" applyBorder="1"/>
    <xf numFmtId="3" fontId="3" fillId="0" borderId="0" xfId="36" applyNumberFormat="1" applyFont="1"/>
    <xf numFmtId="166" fontId="4" fillId="0" borderId="12" xfId="36" applyNumberFormat="1" applyFont="1" applyFill="1" applyBorder="1" applyAlignment="1">
      <alignment horizontal="right"/>
    </xf>
    <xf numFmtId="166" fontId="0" fillId="0" borderId="12" xfId="0" applyNumberFormat="1" applyBorder="1"/>
    <xf numFmtId="166" fontId="0" fillId="0" borderId="24" xfId="0" applyNumberFormat="1" applyBorder="1"/>
    <xf numFmtId="166" fontId="3" fillId="0" borderId="12" xfId="0" applyNumberFormat="1" applyFont="1" applyBorder="1" applyAlignment="1">
      <alignment horizontal="right"/>
    </xf>
    <xf numFmtId="166" fontId="3" fillId="0" borderId="12" xfId="0" applyNumberFormat="1" applyFont="1" applyBorder="1"/>
    <xf numFmtId="166" fontId="6" fillId="0" borderId="12" xfId="33" applyNumberFormat="1" applyFill="1" applyBorder="1"/>
    <xf numFmtId="166" fontId="6" fillId="0" borderId="12" xfId="33" applyNumberFormat="1" applyBorder="1"/>
    <xf numFmtId="166" fontId="6" fillId="0" borderId="24" xfId="33" applyNumberFormat="1" applyBorder="1"/>
    <xf numFmtId="166" fontId="4" fillId="0" borderId="24" xfId="36" applyNumberFormat="1" applyFont="1" applyFill="1" applyBorder="1" applyAlignment="1">
      <alignment horizontal="right"/>
    </xf>
    <xf numFmtId="166" fontId="6" fillId="0" borderId="12" xfId="36" applyNumberFormat="1" applyFont="1" applyFill="1" applyBorder="1" applyAlignment="1">
      <alignment horizontal="right"/>
    </xf>
    <xf numFmtId="166" fontId="6" fillId="0" borderId="12" xfId="36" applyNumberFormat="1" applyFont="1" applyBorder="1" applyAlignment="1">
      <alignment horizontal="right"/>
    </xf>
    <xf numFmtId="166" fontId="6" fillId="0" borderId="24" xfId="36" applyNumberFormat="1" applyFont="1" applyBorder="1" applyAlignment="1">
      <alignment horizontal="right"/>
    </xf>
    <xf numFmtId="166" fontId="3" fillId="0" borderId="12" xfId="33" applyNumberFormat="1" applyFont="1" applyBorder="1"/>
    <xf numFmtId="166" fontId="3" fillId="0" borderId="12" xfId="0" applyNumberFormat="1" applyFont="1" applyBorder="1" applyAlignment="1">
      <alignment horizontal="right" vertical="center"/>
    </xf>
    <xf numFmtId="166" fontId="3" fillId="0" borderId="12" xfId="33" applyNumberFormat="1" applyFont="1" applyBorder="1" applyAlignment="1">
      <alignment horizontal="right"/>
    </xf>
    <xf numFmtId="0" fontId="3" fillId="0" borderId="0" xfId="50" applyFont="1"/>
    <xf numFmtId="0" fontId="3" fillId="0" borderId="0" xfId="51" applyFont="1" applyFill="1" applyAlignment="1">
      <alignment horizontal="left"/>
    </xf>
    <xf numFmtId="0" fontId="4" fillId="0" borderId="11" xfId="34" applyFont="1" applyBorder="1" applyAlignment="1">
      <alignment horizontal="center"/>
    </xf>
    <xf numFmtId="3" fontId="3" fillId="0" borderId="12" xfId="33" applyNumberFormat="1" applyFont="1" applyBorder="1" applyAlignment="1">
      <alignment horizontal="right"/>
    </xf>
    <xf numFmtId="3" fontId="6" fillId="0" borderId="12" xfId="33" applyNumberFormat="1" applyBorder="1" applyAlignment="1">
      <alignment horizontal="right"/>
    </xf>
    <xf numFmtId="0" fontId="3" fillId="0" borderId="0" xfId="34" applyFont="1" applyFill="1"/>
    <xf numFmtId="3" fontId="3" fillId="0" borderId="24" xfId="36" applyNumberFormat="1" applyFont="1" applyFill="1" applyBorder="1" applyAlignment="1">
      <alignment horizontal="right"/>
    </xf>
    <xf numFmtId="3" fontId="4" fillId="0" borderId="12" xfId="0" applyNumberFormat="1" applyFont="1" applyBorder="1"/>
    <xf numFmtId="0" fontId="4" fillId="0" borderId="0" xfId="0" applyNumberFormat="1" applyFont="1"/>
    <xf numFmtId="0" fontId="4" fillId="0" borderId="24" xfId="0" applyNumberFormat="1" applyFont="1" applyBorder="1"/>
    <xf numFmtId="0" fontId="4" fillId="24" borderId="10" xfId="34" applyFont="1" applyFill="1" applyBorder="1" applyAlignment="1">
      <alignment horizontal="center" vertical="center"/>
    </xf>
    <xf numFmtId="0" fontId="4" fillId="24" borderId="10" xfId="34" applyFont="1" applyFill="1" applyBorder="1" applyAlignment="1">
      <alignment horizontal="center" vertical="center" wrapText="1"/>
    </xf>
    <xf numFmtId="167" fontId="3" fillId="0" borderId="12" xfId="36" applyNumberFormat="1" applyFont="1" applyFill="1" applyBorder="1" applyAlignment="1">
      <alignment horizontal="right"/>
    </xf>
    <xf numFmtId="164" fontId="3" fillId="0" borderId="12" xfId="36" applyNumberFormat="1" applyFont="1" applyFill="1" applyBorder="1" applyAlignment="1">
      <alignment horizontal="right"/>
    </xf>
    <xf numFmtId="0" fontId="4" fillId="0" borderId="0" xfId="34" applyFont="1" applyFill="1" applyBorder="1" applyAlignment="1">
      <alignment horizontal="center"/>
    </xf>
    <xf numFmtId="0" fontId="4" fillId="0" borderId="0" xfId="34" applyFont="1" applyBorder="1" applyAlignment="1">
      <alignment horizontal="center"/>
    </xf>
    <xf numFmtId="0" fontId="4" fillId="24" borderId="23" xfId="34" applyFont="1" applyFill="1" applyBorder="1" applyAlignment="1">
      <alignment horizontal="center" vertical="center" wrapText="1"/>
    </xf>
    <xf numFmtId="0" fontId="4" fillId="24" borderId="10" xfId="34" applyFont="1" applyFill="1" applyBorder="1" applyAlignment="1">
      <alignment horizontal="center" vertical="center"/>
    </xf>
    <xf numFmtId="0" fontId="4" fillId="24" borderId="21" xfId="34" applyFont="1" applyFill="1" applyBorder="1" applyAlignment="1">
      <alignment horizontal="center" vertical="center"/>
    </xf>
    <xf numFmtId="0" fontId="4" fillId="24" borderId="10" xfId="34" applyFont="1" applyFill="1" applyBorder="1" applyAlignment="1">
      <alignment vertical="center"/>
    </xf>
    <xf numFmtId="0" fontId="4" fillId="24" borderId="21" xfId="34" applyFont="1" applyFill="1" applyBorder="1" applyAlignment="1">
      <alignment vertical="center"/>
    </xf>
    <xf numFmtId="0" fontId="4" fillId="24" borderId="10" xfId="34" applyFont="1" applyFill="1" applyBorder="1" applyAlignment="1">
      <alignment horizontal="center" vertical="center" wrapText="1"/>
    </xf>
    <xf numFmtId="0" fontId="4" fillId="24" borderId="10" xfId="33" applyFont="1" applyFill="1" applyBorder="1" applyAlignment="1">
      <alignment horizontal="center" vertical="center" wrapText="1"/>
    </xf>
    <xf numFmtId="0" fontId="4" fillId="24" borderId="21" xfId="34" applyFont="1" applyFill="1" applyBorder="1" applyAlignment="1">
      <alignment horizontal="center" vertical="center" wrapText="1"/>
    </xf>
    <xf numFmtId="0" fontId="4" fillId="24" borderId="21" xfId="33" applyFont="1" applyFill="1" applyBorder="1" applyAlignment="1">
      <alignment horizontal="center" vertical="center" wrapText="1"/>
    </xf>
    <xf numFmtId="0" fontId="4" fillId="24" borderId="22" xfId="34" applyFont="1" applyFill="1" applyBorder="1" applyAlignment="1">
      <alignment horizontal="center" vertical="center"/>
    </xf>
    <xf numFmtId="0" fontId="4" fillId="24" borderId="23" xfId="34" applyFont="1" applyFill="1" applyBorder="1" applyAlignment="1">
      <alignment horizontal="center" vertical="center"/>
    </xf>
  </cellXfs>
  <cellStyles count="52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a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1" xfId="42" builtinId="16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Incorrecto" xfId="31" builtinId="27" customBuiltin="1"/>
    <cellStyle name="Neutral" xfId="32" builtinId="28" customBuiltin="1"/>
    <cellStyle name="Normal" xfId="0" builtinId="0"/>
    <cellStyle name="Normal 2" xfId="33"/>
    <cellStyle name="Normal 2 2" xfId="46"/>
    <cellStyle name="Normal 3" xfId="48"/>
    <cellStyle name="Normal 3 2" xfId="49"/>
    <cellStyle name="Normal_221-02 2" xfId="47"/>
    <cellStyle name="Normal_221-03" xfId="34"/>
    <cellStyle name="Normal_221-05" xfId="35"/>
    <cellStyle name="Normal_97-04" xfId="50"/>
    <cellStyle name="Normal_BoletinCuadros1a11" xfId="36"/>
    <cellStyle name="Normal_Libro2" xfId="51"/>
    <cellStyle name="Notas" xfId="37" builtinId="10" customBuiltin="1"/>
    <cellStyle name="Salida" xfId="38" builtinId="21" customBuiltin="1"/>
    <cellStyle name="Texto de advertencia" xfId="39" builtinId="11" customBuiltin="1"/>
    <cellStyle name="Texto explicativo" xfId="40" builtinId="53" customBuiltin="1"/>
    <cellStyle name="Título" xfId="41" builtinId="15" customBuiltin="1"/>
    <cellStyle name="Título 2" xfId="43" builtinId="17" customBuiltin="1"/>
    <cellStyle name="Título 3" xfId="44" builtinId="18" customBuiltin="1"/>
    <cellStyle name="Total" xfId="45" builtinId="25" customBuiltin="1"/>
  </cellStyles>
  <dxfs count="0"/>
  <tableStyles count="0" defaultTableStyle="TableStyleMedium9" defaultPivotStyle="PivotStyleLight16"/>
  <colors>
    <mruColors>
      <color rgb="FFEFF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9"/>
  <sheetViews>
    <sheetView tabSelected="1" zoomScaleNormal="100" zoomScaleSheetLayoutView="100" workbookViewId="0">
      <selection sqref="A1:I1"/>
    </sheetView>
  </sheetViews>
  <sheetFormatPr baseColWidth="10" defaultColWidth="11.42578125" defaultRowHeight="12.75" x14ac:dyDescent="0.2"/>
  <cols>
    <col min="1" max="1" width="30.7109375" style="42" customWidth="1"/>
    <col min="2" max="2" width="9.7109375" style="52" customWidth="1"/>
    <col min="3" max="3" width="9.7109375" style="53" customWidth="1"/>
    <col min="4" max="5" width="9.7109375" style="52" customWidth="1"/>
    <col min="6" max="6" width="9.7109375" style="46" customWidth="1"/>
    <col min="7" max="7" width="9.7109375" style="52" customWidth="1"/>
    <col min="8" max="8" width="9.7109375" style="42" customWidth="1"/>
    <col min="9" max="9" width="9.7109375" style="71" customWidth="1"/>
    <col min="10" max="16384" width="11.42578125" style="42"/>
  </cols>
  <sheetData>
    <row r="1" spans="1:10" ht="15" customHeight="1" x14ac:dyDescent="0.2">
      <c r="A1" s="128" t="s">
        <v>102</v>
      </c>
      <c r="B1" s="128"/>
      <c r="C1" s="128"/>
      <c r="D1" s="128"/>
      <c r="E1" s="128"/>
      <c r="F1" s="128"/>
      <c r="G1" s="128"/>
      <c r="H1" s="128"/>
      <c r="I1" s="128"/>
    </row>
    <row r="2" spans="1:10" ht="15" customHeight="1" x14ac:dyDescent="0.2">
      <c r="A2" s="129" t="s">
        <v>105</v>
      </c>
      <c r="B2" s="129"/>
      <c r="C2" s="129"/>
      <c r="D2" s="129"/>
      <c r="E2" s="129"/>
      <c r="F2" s="129"/>
      <c r="G2" s="129"/>
      <c r="H2" s="129"/>
      <c r="I2" s="129"/>
    </row>
    <row r="3" spans="1:10" x14ac:dyDescent="0.2">
      <c r="A3" s="1"/>
      <c r="B3" s="67"/>
      <c r="C3" s="82"/>
      <c r="D3" s="67"/>
      <c r="E3" s="67"/>
      <c r="F3" s="83"/>
      <c r="G3" s="67"/>
      <c r="H3" s="67"/>
      <c r="I3" s="67"/>
    </row>
    <row r="4" spans="1:10" ht="20.100000000000001" customHeight="1" x14ac:dyDescent="0.2">
      <c r="A4" s="130" t="s">
        <v>100</v>
      </c>
      <c r="B4" s="131" t="s">
        <v>0</v>
      </c>
      <c r="C4" s="131"/>
      <c r="D4" s="131"/>
      <c r="E4" s="131"/>
      <c r="F4" s="131"/>
      <c r="G4" s="131"/>
      <c r="H4" s="131"/>
      <c r="I4" s="132"/>
    </row>
    <row r="5" spans="1:10" ht="20.100000000000001" customHeight="1" x14ac:dyDescent="0.2">
      <c r="A5" s="130"/>
      <c r="B5" s="131" t="s">
        <v>1</v>
      </c>
      <c r="C5" s="133"/>
      <c r="D5" s="133"/>
      <c r="E5" s="133"/>
      <c r="F5" s="131" t="s">
        <v>2</v>
      </c>
      <c r="G5" s="133"/>
      <c r="H5" s="133"/>
      <c r="I5" s="134"/>
    </row>
    <row r="6" spans="1:10" ht="20.100000000000001" customHeight="1" x14ac:dyDescent="0.2">
      <c r="A6" s="130"/>
      <c r="B6" s="135" t="s">
        <v>3</v>
      </c>
      <c r="C6" s="135"/>
      <c r="D6" s="135" t="s">
        <v>4</v>
      </c>
      <c r="E6" s="135" t="s">
        <v>5</v>
      </c>
      <c r="F6" s="135" t="s">
        <v>3</v>
      </c>
      <c r="G6" s="135"/>
      <c r="H6" s="135" t="s">
        <v>4</v>
      </c>
      <c r="I6" s="137" t="s">
        <v>5</v>
      </c>
    </row>
    <row r="7" spans="1:10" ht="27.95" customHeight="1" x14ac:dyDescent="0.2">
      <c r="A7" s="130"/>
      <c r="B7" s="124" t="s">
        <v>6</v>
      </c>
      <c r="C7" s="125" t="s">
        <v>7</v>
      </c>
      <c r="D7" s="136"/>
      <c r="E7" s="136"/>
      <c r="F7" s="66" t="s">
        <v>6</v>
      </c>
      <c r="G7" s="125" t="s">
        <v>7</v>
      </c>
      <c r="H7" s="136"/>
      <c r="I7" s="138"/>
    </row>
    <row r="8" spans="1:10" ht="12" customHeight="1" x14ac:dyDescent="0.2">
      <c r="A8" s="3"/>
      <c r="B8" s="4"/>
      <c r="C8" s="5"/>
      <c r="D8" s="39"/>
      <c r="E8" s="39"/>
      <c r="F8" s="7"/>
      <c r="G8" s="4"/>
      <c r="H8" s="6"/>
      <c r="I8" s="2"/>
    </row>
    <row r="9" spans="1:10" ht="13.5" customHeight="1" x14ac:dyDescent="0.2">
      <c r="A9" s="116" t="s">
        <v>101</v>
      </c>
      <c r="B9" s="9">
        <f>SUM(D9,E9)</f>
        <v>72477</v>
      </c>
      <c r="C9" s="60">
        <f>B9/$B$9*100</f>
        <v>100</v>
      </c>
      <c r="D9" s="9">
        <f>SUM(D14,D21,D30,D39,D56,D69,D79,D89,D98,D106,D128,D130,D135)</f>
        <v>37195</v>
      </c>
      <c r="E9" s="9">
        <f>SUM(E14,E21,E30,E39,E56,E69,E79,E89,E98,E106,E128,E130,E135)</f>
        <v>35282</v>
      </c>
      <c r="F9" s="9">
        <f>SUM(H9,I9)</f>
        <v>72456</v>
      </c>
      <c r="G9" s="60">
        <f>F9/$F$9*100</f>
        <v>100</v>
      </c>
      <c r="H9" s="9">
        <f>SUM(H14,H21,H30,H39,H56,H69,H79,H89,H98,H106,H128,H130,H135)</f>
        <v>37184</v>
      </c>
      <c r="I9" s="68">
        <f>SUM(I14,I21,I30,I39,I56,I69,I79,I89,I98,I106,I128,I130,I135)</f>
        <v>35272</v>
      </c>
    </row>
    <row r="10" spans="1:10" ht="13.5" customHeight="1" x14ac:dyDescent="0.2">
      <c r="A10" s="8"/>
      <c r="B10" s="9"/>
      <c r="C10" s="60"/>
      <c r="D10" s="9"/>
      <c r="E10" s="9"/>
      <c r="F10" s="9"/>
      <c r="G10" s="60"/>
      <c r="H10" s="9"/>
      <c r="I10" s="68"/>
    </row>
    <row r="11" spans="1:10" ht="13.5" customHeight="1" x14ac:dyDescent="0.2">
      <c r="A11" s="85" t="s">
        <v>9</v>
      </c>
      <c r="B11" s="9">
        <f t="shared" ref="B11:B12" si="0">SUM(D11,E11)</f>
        <v>66600</v>
      </c>
      <c r="C11" s="60">
        <f t="shared" ref="C11:C60" si="1">B11/$B$9*100</f>
        <v>91.891220663106921</v>
      </c>
      <c r="D11" s="11">
        <v>34256</v>
      </c>
      <c r="E11" s="11">
        <v>32344</v>
      </c>
      <c r="F11" s="9">
        <f t="shared" ref="F11:F60" si="2">SUM(H11,I11)</f>
        <v>45274</v>
      </c>
      <c r="G11" s="60">
        <f>F11/$F$9*100</f>
        <v>62.484818372529539</v>
      </c>
      <c r="H11" s="93">
        <v>23265</v>
      </c>
      <c r="I11" s="69">
        <v>22009</v>
      </c>
    </row>
    <row r="12" spans="1:10" ht="13.5" customHeight="1" x14ac:dyDescent="0.2">
      <c r="A12" s="85" t="s">
        <v>10</v>
      </c>
      <c r="B12" s="9">
        <f t="shared" si="0"/>
        <v>5877</v>
      </c>
      <c r="C12" s="60">
        <f t="shared" si="1"/>
        <v>8.1087793368930843</v>
      </c>
      <c r="D12" s="63">
        <v>2939</v>
      </c>
      <c r="E12" s="63">
        <v>2938</v>
      </c>
      <c r="F12" s="9">
        <f t="shared" si="2"/>
        <v>27182</v>
      </c>
      <c r="G12" s="60">
        <f t="shared" ref="G12:G60" si="3">F12/$F$9*100</f>
        <v>37.515181627470469</v>
      </c>
      <c r="H12" s="93">
        <v>13919</v>
      </c>
      <c r="I12" s="69">
        <v>13263</v>
      </c>
    </row>
    <row r="13" spans="1:10" ht="13.5" customHeight="1" x14ac:dyDescent="0.2">
      <c r="A13" s="12"/>
      <c r="B13" s="9"/>
      <c r="C13" s="60"/>
      <c r="D13" s="43"/>
      <c r="E13" s="43"/>
      <c r="F13" s="9"/>
      <c r="G13" s="60"/>
      <c r="H13" s="95"/>
      <c r="I13" s="95"/>
      <c r="J13" s="64"/>
    </row>
    <row r="14" spans="1:10" s="64" customFormat="1" ht="13.5" customHeight="1" x14ac:dyDescent="0.2">
      <c r="A14" s="85" t="s">
        <v>11</v>
      </c>
      <c r="B14" s="9">
        <f t="shared" ref="B14:B60" si="4">SUM(D14,E14)</f>
        <v>4667</v>
      </c>
      <c r="C14" s="60">
        <f t="shared" si="1"/>
        <v>6.439284186707507</v>
      </c>
      <c r="D14" s="9">
        <f>SUM(D16:D19)</f>
        <v>2395</v>
      </c>
      <c r="E14" s="9">
        <f>SUM(E16:E19)</f>
        <v>2272</v>
      </c>
      <c r="F14" s="9">
        <f t="shared" si="2"/>
        <v>4403</v>
      </c>
      <c r="G14" s="60">
        <f t="shared" si="3"/>
        <v>6.0767914320415146</v>
      </c>
      <c r="H14" s="9">
        <f>SUM(H16:H19)</f>
        <v>2256</v>
      </c>
      <c r="I14" s="68">
        <f>SUM(I16:I19)</f>
        <v>2147</v>
      </c>
      <c r="J14" s="42"/>
    </row>
    <row r="15" spans="1:10" ht="13.5" customHeight="1" x14ac:dyDescent="0.2">
      <c r="A15" s="8"/>
      <c r="B15" s="61"/>
      <c r="C15" s="60"/>
      <c r="D15" s="10"/>
      <c r="E15" s="10"/>
      <c r="F15" s="9"/>
      <c r="G15" s="60"/>
      <c r="H15" s="9"/>
      <c r="I15" s="72"/>
    </row>
    <row r="16" spans="1:10" ht="13.5" customHeight="1" x14ac:dyDescent="0.2">
      <c r="A16" s="85" t="s">
        <v>12</v>
      </c>
      <c r="B16" s="9">
        <f t="shared" si="4"/>
        <v>251</v>
      </c>
      <c r="C16" s="60">
        <f t="shared" si="1"/>
        <v>0.34631676255915667</v>
      </c>
      <c r="D16" s="44">
        <v>131</v>
      </c>
      <c r="E16" s="44">
        <v>120</v>
      </c>
      <c r="F16" s="9">
        <f t="shared" si="2"/>
        <v>485</v>
      </c>
      <c r="G16" s="60">
        <f t="shared" si="3"/>
        <v>0.66937175665231319</v>
      </c>
      <c r="H16" s="89">
        <v>235</v>
      </c>
      <c r="I16" s="94">
        <v>250</v>
      </c>
    </row>
    <row r="17" spans="1:10" ht="13.5" customHeight="1" x14ac:dyDescent="0.2">
      <c r="A17" s="85" t="s">
        <v>13</v>
      </c>
      <c r="B17" s="9">
        <f t="shared" si="4"/>
        <v>3444</v>
      </c>
      <c r="C17" s="60">
        <f t="shared" si="1"/>
        <v>4.7518523117678715</v>
      </c>
      <c r="D17" s="44">
        <v>1786</v>
      </c>
      <c r="E17" s="44">
        <v>1658</v>
      </c>
      <c r="F17" s="9">
        <f t="shared" si="2"/>
        <v>2770</v>
      </c>
      <c r="G17" s="60">
        <f t="shared" si="3"/>
        <v>3.8230098266534176</v>
      </c>
      <c r="H17" s="89">
        <v>1457</v>
      </c>
      <c r="I17" s="94">
        <v>1313</v>
      </c>
    </row>
    <row r="18" spans="1:10" ht="13.5" customHeight="1" x14ac:dyDescent="0.2">
      <c r="A18" s="85" t="s">
        <v>14</v>
      </c>
      <c r="B18" s="9">
        <f t="shared" si="4"/>
        <v>477</v>
      </c>
      <c r="C18" s="60">
        <f t="shared" si="1"/>
        <v>0.65813982366819812</v>
      </c>
      <c r="D18" s="43">
        <v>226</v>
      </c>
      <c r="E18" s="43">
        <v>251</v>
      </c>
      <c r="F18" s="9">
        <f t="shared" si="2"/>
        <v>428</v>
      </c>
      <c r="G18" s="60">
        <f t="shared" si="3"/>
        <v>0.59070332339626808</v>
      </c>
      <c r="H18" s="89">
        <v>209</v>
      </c>
      <c r="I18" s="94">
        <v>219</v>
      </c>
      <c r="J18" s="52"/>
    </row>
    <row r="19" spans="1:10" s="52" customFormat="1" ht="13.5" customHeight="1" x14ac:dyDescent="0.2">
      <c r="A19" s="65" t="s">
        <v>15</v>
      </c>
      <c r="B19" s="9">
        <f t="shared" si="4"/>
        <v>495</v>
      </c>
      <c r="C19" s="60">
        <f t="shared" si="1"/>
        <v>0.68297528871228119</v>
      </c>
      <c r="D19" s="44">
        <v>252</v>
      </c>
      <c r="E19" s="44">
        <v>243</v>
      </c>
      <c r="F19" s="9">
        <f t="shared" si="2"/>
        <v>720</v>
      </c>
      <c r="G19" s="60">
        <f t="shared" si="3"/>
        <v>0.99370652533951642</v>
      </c>
      <c r="H19" s="89">
        <v>355</v>
      </c>
      <c r="I19" s="94">
        <v>365</v>
      </c>
      <c r="J19" s="42"/>
    </row>
    <row r="20" spans="1:10" ht="13.5" customHeight="1" x14ac:dyDescent="0.2">
      <c r="A20" s="12"/>
      <c r="B20" s="61"/>
      <c r="C20" s="60"/>
      <c r="D20" s="10"/>
      <c r="E20" s="10"/>
      <c r="F20" s="9"/>
      <c r="G20" s="60"/>
      <c r="H20" s="57"/>
      <c r="I20" s="73"/>
      <c r="J20" s="64"/>
    </row>
    <row r="21" spans="1:10" s="64" customFormat="1" ht="13.5" customHeight="1" x14ac:dyDescent="0.2">
      <c r="A21" s="85" t="s">
        <v>16</v>
      </c>
      <c r="B21" s="9">
        <f t="shared" si="4"/>
        <v>3961</v>
      </c>
      <c r="C21" s="60">
        <f t="shared" si="1"/>
        <v>5.4651820577562535</v>
      </c>
      <c r="D21" s="15">
        <f>SUM(D23:D28)</f>
        <v>2061</v>
      </c>
      <c r="E21" s="15">
        <f>SUM(E23:E28)</f>
        <v>1900</v>
      </c>
      <c r="F21" s="9">
        <f t="shared" si="2"/>
        <v>3935</v>
      </c>
      <c r="G21" s="60">
        <f t="shared" si="3"/>
        <v>5.4308821905708289</v>
      </c>
      <c r="H21" s="15">
        <f>SUM(H23:H28)</f>
        <v>2065</v>
      </c>
      <c r="I21" s="74">
        <f>SUM(I23:I28)</f>
        <v>1870</v>
      </c>
      <c r="J21" s="42"/>
    </row>
    <row r="22" spans="1:10" ht="13.5" customHeight="1" x14ac:dyDescent="0.2">
      <c r="A22" s="8"/>
      <c r="B22" s="61"/>
      <c r="C22" s="60"/>
      <c r="D22" s="10"/>
      <c r="E22" s="10"/>
      <c r="F22" s="9"/>
      <c r="G22" s="60"/>
      <c r="H22" s="14"/>
      <c r="I22" s="73"/>
      <c r="J22" s="46"/>
    </row>
    <row r="23" spans="1:10" ht="13.5" customHeight="1" x14ac:dyDescent="0.2">
      <c r="A23" s="85" t="s">
        <v>17</v>
      </c>
      <c r="B23" s="9">
        <f t="shared" si="4"/>
        <v>1790</v>
      </c>
      <c r="C23" s="60">
        <f t="shared" si="1"/>
        <v>2.4697490238282489</v>
      </c>
      <c r="D23" s="44">
        <v>915</v>
      </c>
      <c r="E23" s="44">
        <v>875</v>
      </c>
      <c r="F23" s="9">
        <f t="shared" si="2"/>
        <v>711</v>
      </c>
      <c r="G23" s="60">
        <f t="shared" si="3"/>
        <v>0.98128519377277246</v>
      </c>
      <c r="H23" s="90">
        <v>361</v>
      </c>
      <c r="I23" s="94">
        <v>350</v>
      </c>
    </row>
    <row r="24" spans="1:10" ht="13.5" customHeight="1" x14ac:dyDescent="0.2">
      <c r="A24" s="85" t="s">
        <v>18</v>
      </c>
      <c r="B24" s="9">
        <f t="shared" si="4"/>
        <v>90</v>
      </c>
      <c r="C24" s="60">
        <f t="shared" si="1"/>
        <v>0.12417732522041476</v>
      </c>
      <c r="D24" s="44">
        <v>37</v>
      </c>
      <c r="E24" s="44">
        <v>53</v>
      </c>
      <c r="F24" s="9">
        <f t="shared" si="2"/>
        <v>818</v>
      </c>
      <c r="G24" s="60">
        <f t="shared" si="3"/>
        <v>1.1289610246218396</v>
      </c>
      <c r="H24" s="90">
        <v>431</v>
      </c>
      <c r="I24" s="94">
        <v>387</v>
      </c>
    </row>
    <row r="25" spans="1:10" ht="13.5" customHeight="1" x14ac:dyDescent="0.2">
      <c r="A25" s="85" t="s">
        <v>19</v>
      </c>
      <c r="B25" s="9">
        <f t="shared" si="4"/>
        <v>31</v>
      </c>
      <c r="C25" s="60">
        <f t="shared" si="1"/>
        <v>4.2772189798142859E-2</v>
      </c>
      <c r="D25" s="44">
        <v>19</v>
      </c>
      <c r="E25" s="44">
        <v>12</v>
      </c>
      <c r="F25" s="9">
        <f t="shared" si="2"/>
        <v>460</v>
      </c>
      <c r="G25" s="60">
        <f t="shared" si="3"/>
        <v>0.63486805785580214</v>
      </c>
      <c r="H25" s="90">
        <v>252</v>
      </c>
      <c r="I25" s="94">
        <v>208</v>
      </c>
    </row>
    <row r="26" spans="1:10" ht="13.5" customHeight="1" x14ac:dyDescent="0.2">
      <c r="A26" s="85" t="s">
        <v>20</v>
      </c>
      <c r="B26" s="9">
        <f t="shared" si="4"/>
        <v>5</v>
      </c>
      <c r="C26" s="60">
        <f t="shared" si="1"/>
        <v>6.8987402900230416E-3</v>
      </c>
      <c r="D26" s="44">
        <v>3</v>
      </c>
      <c r="E26" s="44">
        <v>2</v>
      </c>
      <c r="F26" s="9">
        <f t="shared" si="2"/>
        <v>298</v>
      </c>
      <c r="G26" s="60">
        <f t="shared" si="3"/>
        <v>0.41128408965441093</v>
      </c>
      <c r="H26" s="90">
        <v>144</v>
      </c>
      <c r="I26" s="94">
        <v>154</v>
      </c>
    </row>
    <row r="27" spans="1:10" ht="13.5" customHeight="1" x14ac:dyDescent="0.2">
      <c r="A27" s="85" t="s">
        <v>21</v>
      </c>
      <c r="B27" s="9">
        <f t="shared" si="4"/>
        <v>3</v>
      </c>
      <c r="C27" s="60">
        <f t="shared" si="1"/>
        <v>4.1392441740138253E-3</v>
      </c>
      <c r="D27" s="44">
        <v>1</v>
      </c>
      <c r="E27" s="44">
        <v>2</v>
      </c>
      <c r="F27" s="9">
        <f t="shared" si="2"/>
        <v>93</v>
      </c>
      <c r="G27" s="60">
        <f t="shared" si="3"/>
        <v>0.12835375952302086</v>
      </c>
      <c r="H27" s="90">
        <v>48</v>
      </c>
      <c r="I27" s="94">
        <v>45</v>
      </c>
    </row>
    <row r="28" spans="1:10" ht="13.5" customHeight="1" x14ac:dyDescent="0.2">
      <c r="A28" s="85" t="s">
        <v>22</v>
      </c>
      <c r="B28" s="9">
        <f t="shared" si="4"/>
        <v>2042</v>
      </c>
      <c r="C28" s="60">
        <f t="shared" si="1"/>
        <v>2.8174455344454103</v>
      </c>
      <c r="D28" s="44">
        <v>1086</v>
      </c>
      <c r="E28" s="44">
        <v>956</v>
      </c>
      <c r="F28" s="9">
        <f t="shared" si="2"/>
        <v>1555</v>
      </c>
      <c r="G28" s="60">
        <f t="shared" si="3"/>
        <v>2.1461300651429833</v>
      </c>
      <c r="H28" s="90">
        <v>829</v>
      </c>
      <c r="I28" s="94">
        <v>726</v>
      </c>
    </row>
    <row r="29" spans="1:10" ht="13.5" customHeight="1" x14ac:dyDescent="0.2">
      <c r="A29" s="12"/>
      <c r="B29" s="61"/>
      <c r="C29" s="60"/>
      <c r="D29" s="43"/>
      <c r="E29" s="13"/>
      <c r="F29" s="9"/>
      <c r="G29" s="60"/>
      <c r="H29" s="44"/>
      <c r="I29" s="75"/>
      <c r="J29" s="64"/>
    </row>
    <row r="30" spans="1:10" s="64" customFormat="1" ht="13.5" customHeight="1" x14ac:dyDescent="0.2">
      <c r="A30" s="85" t="s">
        <v>23</v>
      </c>
      <c r="B30" s="9">
        <f t="shared" si="4"/>
        <v>4787</v>
      </c>
      <c r="C30" s="60">
        <f t="shared" si="1"/>
        <v>6.6048539536680604</v>
      </c>
      <c r="D30" s="9">
        <f>SUM(D32:D37)</f>
        <v>2389</v>
      </c>
      <c r="E30" s="9">
        <f>SUM(E32:E37)</f>
        <v>2398</v>
      </c>
      <c r="F30" s="9">
        <f t="shared" si="2"/>
        <v>5315</v>
      </c>
      <c r="G30" s="60">
        <f t="shared" si="3"/>
        <v>7.3354863641382355</v>
      </c>
      <c r="H30" s="9">
        <f>SUM(H32:H37)</f>
        <v>2656</v>
      </c>
      <c r="I30" s="68">
        <f>SUM(I32:I37)</f>
        <v>2659</v>
      </c>
      <c r="J30" s="42"/>
    </row>
    <row r="31" spans="1:10" ht="13.5" customHeight="1" x14ac:dyDescent="0.2">
      <c r="A31" s="8"/>
      <c r="B31" s="61"/>
      <c r="C31" s="60"/>
      <c r="D31" s="10"/>
      <c r="E31" s="10"/>
      <c r="F31" s="9"/>
      <c r="G31" s="60"/>
      <c r="H31" s="14"/>
      <c r="I31" s="73"/>
      <c r="J31" s="45"/>
    </row>
    <row r="32" spans="1:10" s="45" customFormat="1" ht="13.5" customHeight="1" x14ac:dyDescent="0.2">
      <c r="A32" s="85" t="s">
        <v>24</v>
      </c>
      <c r="B32" s="9">
        <f t="shared" si="4"/>
        <v>4597</v>
      </c>
      <c r="C32" s="60">
        <f t="shared" si="1"/>
        <v>6.3427018226471841</v>
      </c>
      <c r="D32" s="44">
        <v>2302</v>
      </c>
      <c r="E32" s="44">
        <v>2295</v>
      </c>
      <c r="F32" s="9">
        <f t="shared" si="2"/>
        <v>4526</v>
      </c>
      <c r="G32" s="60">
        <f t="shared" si="3"/>
        <v>6.2465496301203487</v>
      </c>
      <c r="H32" s="11">
        <v>2264</v>
      </c>
      <c r="I32" s="69">
        <v>2262</v>
      </c>
      <c r="J32" s="42"/>
    </row>
    <row r="33" spans="1:10" ht="13.5" customHeight="1" x14ac:dyDescent="0.2">
      <c r="A33" s="85" t="s">
        <v>25</v>
      </c>
      <c r="B33" s="9">
        <f t="shared" si="4"/>
        <v>23</v>
      </c>
      <c r="C33" s="60">
        <f t="shared" si="1"/>
        <v>3.1734205334105994E-2</v>
      </c>
      <c r="D33" s="91">
        <v>7</v>
      </c>
      <c r="E33" s="91">
        <v>16</v>
      </c>
      <c r="F33" s="9">
        <f t="shared" si="2"/>
        <v>187</v>
      </c>
      <c r="G33" s="60">
        <f t="shared" si="3"/>
        <v>0.25808766699790214</v>
      </c>
      <c r="H33" s="11">
        <v>96</v>
      </c>
      <c r="I33" s="69">
        <v>91</v>
      </c>
    </row>
    <row r="34" spans="1:10" ht="13.5" customHeight="1" x14ac:dyDescent="0.2">
      <c r="A34" s="85" t="s">
        <v>26</v>
      </c>
      <c r="B34" s="9">
        <f t="shared" si="4"/>
        <v>118</v>
      </c>
      <c r="C34" s="60">
        <f t="shared" si="1"/>
        <v>0.1628102708445438</v>
      </c>
      <c r="D34" s="44">
        <v>60</v>
      </c>
      <c r="E34" s="44">
        <v>58</v>
      </c>
      <c r="F34" s="9">
        <f t="shared" si="2"/>
        <v>266</v>
      </c>
      <c r="G34" s="60">
        <f t="shared" si="3"/>
        <v>0.36711935519487687</v>
      </c>
      <c r="H34" s="11">
        <v>121</v>
      </c>
      <c r="I34" s="69">
        <v>145</v>
      </c>
    </row>
    <row r="35" spans="1:10" ht="13.5" customHeight="1" x14ac:dyDescent="0.2">
      <c r="A35" s="85" t="s">
        <v>27</v>
      </c>
      <c r="B35" s="9">
        <f t="shared" si="4"/>
        <v>5</v>
      </c>
      <c r="C35" s="60">
        <f t="shared" si="1"/>
        <v>6.8987402900230416E-3</v>
      </c>
      <c r="D35" s="92">
        <v>3</v>
      </c>
      <c r="E35" s="92">
        <v>2</v>
      </c>
      <c r="F35" s="9">
        <f t="shared" si="2"/>
        <v>168</v>
      </c>
      <c r="G35" s="60">
        <f t="shared" si="3"/>
        <v>0.23186485591255385</v>
      </c>
      <c r="H35" s="11">
        <v>93</v>
      </c>
      <c r="I35" s="69">
        <v>75</v>
      </c>
    </row>
    <row r="36" spans="1:10" ht="13.5" customHeight="1" x14ac:dyDescent="0.2">
      <c r="A36" s="85" t="s">
        <v>28</v>
      </c>
      <c r="B36" s="9">
        <f t="shared" si="4"/>
        <v>2</v>
      </c>
      <c r="C36" s="60">
        <f t="shared" si="1"/>
        <v>2.7594961160092167E-3</v>
      </c>
      <c r="D36" s="44">
        <v>1</v>
      </c>
      <c r="E36" s="44">
        <v>1</v>
      </c>
      <c r="F36" s="9">
        <f t="shared" si="2"/>
        <v>70</v>
      </c>
      <c r="G36" s="60">
        <f t="shared" si="3"/>
        <v>9.6610356630230765E-2</v>
      </c>
      <c r="H36" s="11">
        <v>37</v>
      </c>
      <c r="I36" s="69">
        <v>33</v>
      </c>
    </row>
    <row r="37" spans="1:10" ht="13.5" customHeight="1" x14ac:dyDescent="0.2">
      <c r="A37" s="85" t="s">
        <v>106</v>
      </c>
      <c r="B37" s="9">
        <f t="shared" si="4"/>
        <v>42</v>
      </c>
      <c r="C37" s="60">
        <f t="shared" si="1"/>
        <v>5.7949418436193549E-2</v>
      </c>
      <c r="D37" s="44">
        <v>16</v>
      </c>
      <c r="E37" s="44">
        <v>26</v>
      </c>
      <c r="F37" s="9">
        <f t="shared" si="2"/>
        <v>98</v>
      </c>
      <c r="G37" s="60">
        <f t="shared" si="3"/>
        <v>0.13525449928232308</v>
      </c>
      <c r="H37" s="11">
        <v>45</v>
      </c>
      <c r="I37" s="69">
        <v>53</v>
      </c>
    </row>
    <row r="38" spans="1:10" ht="13.5" customHeight="1" x14ac:dyDescent="0.2">
      <c r="A38" s="12"/>
      <c r="B38" s="61"/>
      <c r="C38" s="60"/>
      <c r="D38" s="43"/>
      <c r="E38" s="43"/>
      <c r="F38" s="9"/>
      <c r="G38" s="60"/>
      <c r="H38" s="44"/>
      <c r="I38" s="95"/>
      <c r="J38" s="64"/>
    </row>
    <row r="39" spans="1:10" s="64" customFormat="1" ht="13.5" customHeight="1" x14ac:dyDescent="0.2">
      <c r="A39" s="85" t="s">
        <v>29</v>
      </c>
      <c r="B39" s="9">
        <f t="shared" si="4"/>
        <v>11219</v>
      </c>
      <c r="C39" s="60">
        <f t="shared" si="1"/>
        <v>15.479393462753702</v>
      </c>
      <c r="D39" s="9">
        <f>SUM(D41:D54)</f>
        <v>5793</v>
      </c>
      <c r="E39" s="9">
        <f>SUM(E41:E54)</f>
        <v>5426</v>
      </c>
      <c r="F39" s="9">
        <f t="shared" si="2"/>
        <v>8103</v>
      </c>
      <c r="G39" s="60">
        <f t="shared" si="3"/>
        <v>11.183338853925141</v>
      </c>
      <c r="H39" s="9">
        <f>SUM(H41:H54)</f>
        <v>4179</v>
      </c>
      <c r="I39" s="68">
        <f>SUM(I41:I54)</f>
        <v>3924</v>
      </c>
      <c r="J39" s="42"/>
    </row>
    <row r="40" spans="1:10" ht="13.5" customHeight="1" x14ac:dyDescent="0.2">
      <c r="A40" s="8"/>
      <c r="B40" s="9"/>
      <c r="C40" s="60"/>
      <c r="D40" s="15"/>
      <c r="E40" s="15"/>
      <c r="F40" s="9"/>
      <c r="G40" s="60"/>
      <c r="H40" s="16"/>
      <c r="I40" s="76"/>
    </row>
    <row r="41" spans="1:10" ht="13.5" customHeight="1" x14ac:dyDescent="0.2">
      <c r="A41" s="85" t="s">
        <v>30</v>
      </c>
      <c r="B41" s="9">
        <f t="shared" si="4"/>
        <v>1</v>
      </c>
      <c r="C41" s="60">
        <f t="shared" si="1"/>
        <v>1.3797480580046084E-3</v>
      </c>
      <c r="D41" s="118">
        <v>1</v>
      </c>
      <c r="E41" s="113">
        <v>0</v>
      </c>
      <c r="F41" s="9">
        <f t="shared" si="2"/>
        <v>385</v>
      </c>
      <c r="G41" s="60">
        <f t="shared" si="3"/>
        <v>0.53135696146626921</v>
      </c>
      <c r="H41" s="11">
        <v>209</v>
      </c>
      <c r="I41" s="69">
        <v>176</v>
      </c>
    </row>
    <row r="42" spans="1:10" ht="13.5" customHeight="1" x14ac:dyDescent="0.2">
      <c r="A42" s="85" t="s">
        <v>31</v>
      </c>
      <c r="B42" s="9">
        <f t="shared" si="4"/>
        <v>685</v>
      </c>
      <c r="C42" s="60">
        <f t="shared" si="1"/>
        <v>0.94512741973315673</v>
      </c>
      <c r="D42" s="118">
        <v>354</v>
      </c>
      <c r="E42" s="118">
        <v>331</v>
      </c>
      <c r="F42" s="9">
        <f t="shared" si="2"/>
        <v>990</v>
      </c>
      <c r="G42" s="60">
        <f t="shared" si="3"/>
        <v>1.366346472341835</v>
      </c>
      <c r="H42" s="11">
        <v>504</v>
      </c>
      <c r="I42" s="69">
        <v>486</v>
      </c>
    </row>
    <row r="43" spans="1:10" ht="13.5" customHeight="1" x14ac:dyDescent="0.2">
      <c r="A43" s="85" t="s">
        <v>32</v>
      </c>
      <c r="B43" s="99">
        <f t="shared" si="4"/>
        <v>0</v>
      </c>
      <c r="C43" s="126">
        <f t="shared" si="1"/>
        <v>0</v>
      </c>
      <c r="D43" s="113">
        <v>0</v>
      </c>
      <c r="E43" s="102">
        <v>0</v>
      </c>
      <c r="F43" s="9">
        <f t="shared" si="2"/>
        <v>411</v>
      </c>
      <c r="G43" s="60">
        <f t="shared" si="3"/>
        <v>0.56724080821464062</v>
      </c>
      <c r="H43" s="11">
        <v>222</v>
      </c>
      <c r="I43" s="69">
        <v>189</v>
      </c>
    </row>
    <row r="44" spans="1:10" ht="13.5" customHeight="1" x14ac:dyDescent="0.2">
      <c r="A44" s="85" t="s">
        <v>33</v>
      </c>
      <c r="B44" s="9">
        <f t="shared" si="4"/>
        <v>21</v>
      </c>
      <c r="C44" s="60">
        <f t="shared" si="1"/>
        <v>2.8974709218096775E-2</v>
      </c>
      <c r="D44" s="117">
        <v>12</v>
      </c>
      <c r="E44" s="117">
        <v>9</v>
      </c>
      <c r="F44" s="9">
        <f t="shared" si="2"/>
        <v>485</v>
      </c>
      <c r="G44" s="60">
        <f t="shared" si="3"/>
        <v>0.66937175665231319</v>
      </c>
      <c r="H44" s="11">
        <v>252</v>
      </c>
      <c r="I44" s="69">
        <v>233</v>
      </c>
    </row>
    <row r="45" spans="1:10" ht="13.5" customHeight="1" x14ac:dyDescent="0.2">
      <c r="A45" s="85" t="s">
        <v>34</v>
      </c>
      <c r="B45" s="9">
        <f t="shared" si="4"/>
        <v>20</v>
      </c>
      <c r="C45" s="60">
        <f t="shared" si="1"/>
        <v>2.7594961160092166E-2</v>
      </c>
      <c r="D45" s="118">
        <v>11</v>
      </c>
      <c r="E45" s="118">
        <v>9</v>
      </c>
      <c r="F45" s="9">
        <f t="shared" si="2"/>
        <v>1104</v>
      </c>
      <c r="G45" s="60">
        <f t="shared" si="3"/>
        <v>1.523683338853925</v>
      </c>
      <c r="H45" s="11">
        <v>547</v>
      </c>
      <c r="I45" s="69">
        <v>557</v>
      </c>
    </row>
    <row r="46" spans="1:10" ht="13.5" customHeight="1" x14ac:dyDescent="0.2">
      <c r="A46" s="85" t="s">
        <v>35</v>
      </c>
      <c r="B46" s="9">
        <f t="shared" si="4"/>
        <v>8926</v>
      </c>
      <c r="C46" s="60">
        <f t="shared" si="1"/>
        <v>12.315631165749135</v>
      </c>
      <c r="D46" s="118">
        <v>4605</v>
      </c>
      <c r="E46" s="118">
        <v>4321</v>
      </c>
      <c r="F46" s="9">
        <f t="shared" si="2"/>
        <v>2481</v>
      </c>
      <c r="G46" s="60">
        <f t="shared" si="3"/>
        <v>3.42414706856575</v>
      </c>
      <c r="H46" s="11">
        <v>1301</v>
      </c>
      <c r="I46" s="69">
        <v>1180</v>
      </c>
    </row>
    <row r="47" spans="1:10" ht="13.5" customHeight="1" x14ac:dyDescent="0.2">
      <c r="A47" s="85" t="s">
        <v>36</v>
      </c>
      <c r="B47" s="9">
        <f t="shared" si="4"/>
        <v>3</v>
      </c>
      <c r="C47" s="60">
        <f t="shared" si="1"/>
        <v>4.1392441740138253E-3</v>
      </c>
      <c r="D47" s="118">
        <v>1</v>
      </c>
      <c r="E47" s="118">
        <v>2</v>
      </c>
      <c r="F47" s="9">
        <f t="shared" si="2"/>
        <v>584</v>
      </c>
      <c r="G47" s="60">
        <f t="shared" si="3"/>
        <v>0.80600640388649658</v>
      </c>
      <c r="H47" s="11">
        <v>308</v>
      </c>
      <c r="I47" s="69">
        <v>276</v>
      </c>
    </row>
    <row r="48" spans="1:10" ht="13.5" customHeight="1" x14ac:dyDescent="0.2">
      <c r="A48" s="85" t="s">
        <v>37</v>
      </c>
      <c r="B48" s="9">
        <f t="shared" si="4"/>
        <v>3</v>
      </c>
      <c r="C48" s="60">
        <f t="shared" si="1"/>
        <v>4.1392441740138253E-3</v>
      </c>
      <c r="D48" s="113">
        <v>0</v>
      </c>
      <c r="E48" s="102">
        <v>3</v>
      </c>
      <c r="F48" s="9">
        <f t="shared" si="2"/>
        <v>154</v>
      </c>
      <c r="G48" s="60">
        <f t="shared" si="3"/>
        <v>0.21254278458650769</v>
      </c>
      <c r="H48" s="11">
        <v>76</v>
      </c>
      <c r="I48" s="69">
        <v>78</v>
      </c>
    </row>
    <row r="49" spans="1:10" ht="13.5" customHeight="1" x14ac:dyDescent="0.2">
      <c r="A49" s="85" t="s">
        <v>38</v>
      </c>
      <c r="B49" s="99">
        <f t="shared" si="4"/>
        <v>0</v>
      </c>
      <c r="C49" s="126">
        <f t="shared" si="1"/>
        <v>0</v>
      </c>
      <c r="D49" s="113">
        <v>0</v>
      </c>
      <c r="E49" s="113">
        <v>0</v>
      </c>
      <c r="F49" s="9">
        <f t="shared" si="2"/>
        <v>69</v>
      </c>
      <c r="G49" s="60">
        <f t="shared" si="3"/>
        <v>9.5230208678370315E-2</v>
      </c>
      <c r="H49" s="11">
        <v>30</v>
      </c>
      <c r="I49" s="69">
        <v>39</v>
      </c>
    </row>
    <row r="50" spans="1:10" ht="13.5" customHeight="1" x14ac:dyDescent="0.2">
      <c r="A50" s="85" t="s">
        <v>39</v>
      </c>
      <c r="B50" s="9">
        <f t="shared" si="4"/>
        <v>43</v>
      </c>
      <c r="C50" s="60">
        <f t="shared" si="1"/>
        <v>5.9329166494198157E-2</v>
      </c>
      <c r="D50" s="118">
        <v>14</v>
      </c>
      <c r="E50" s="118">
        <v>29</v>
      </c>
      <c r="F50" s="9">
        <f t="shared" si="2"/>
        <v>406</v>
      </c>
      <c r="G50" s="60">
        <f t="shared" si="3"/>
        <v>0.56034006845533846</v>
      </c>
      <c r="H50" s="11">
        <v>210</v>
      </c>
      <c r="I50" s="69">
        <v>196</v>
      </c>
    </row>
    <row r="51" spans="1:10" ht="13.5" customHeight="1" x14ac:dyDescent="0.2">
      <c r="A51" s="85" t="s">
        <v>40</v>
      </c>
      <c r="B51" s="9">
        <f t="shared" si="4"/>
        <v>1399</v>
      </c>
      <c r="C51" s="60">
        <f t="shared" si="1"/>
        <v>1.9302675331484469</v>
      </c>
      <c r="D51" s="118">
        <v>729</v>
      </c>
      <c r="E51" s="118">
        <v>670</v>
      </c>
      <c r="F51" s="9">
        <f t="shared" si="2"/>
        <v>141</v>
      </c>
      <c r="G51" s="60">
        <f t="shared" si="3"/>
        <v>0.19460086121232198</v>
      </c>
      <c r="H51" s="11">
        <v>71</v>
      </c>
      <c r="I51" s="69">
        <v>70</v>
      </c>
    </row>
    <row r="52" spans="1:10" ht="13.5" customHeight="1" x14ac:dyDescent="0.2">
      <c r="A52" s="85" t="s">
        <v>43</v>
      </c>
      <c r="B52" s="9">
        <f t="shared" si="4"/>
        <v>2</v>
      </c>
      <c r="C52" s="60">
        <f t="shared" si="1"/>
        <v>2.7594961160092167E-3</v>
      </c>
      <c r="D52" s="113">
        <v>0</v>
      </c>
      <c r="E52" s="118">
        <v>2</v>
      </c>
      <c r="F52" s="9">
        <f t="shared" si="2"/>
        <v>128</v>
      </c>
      <c r="G52" s="60">
        <f t="shared" si="3"/>
        <v>0.17665893783813624</v>
      </c>
      <c r="H52" s="11">
        <v>56</v>
      </c>
      <c r="I52" s="69">
        <v>72</v>
      </c>
    </row>
    <row r="53" spans="1:10" ht="13.5" customHeight="1" x14ac:dyDescent="0.2">
      <c r="A53" s="65" t="s">
        <v>42</v>
      </c>
      <c r="B53" s="9">
        <f t="shared" si="4"/>
        <v>8</v>
      </c>
      <c r="C53" s="60">
        <f t="shared" si="1"/>
        <v>1.1037984464036867E-2</v>
      </c>
      <c r="D53" s="118">
        <v>3</v>
      </c>
      <c r="E53" s="118">
        <v>5</v>
      </c>
      <c r="F53" s="9">
        <f t="shared" si="2"/>
        <v>222</v>
      </c>
      <c r="G53" s="60">
        <f t="shared" si="3"/>
        <v>0.30639284531301753</v>
      </c>
      <c r="H53" s="11">
        <v>106</v>
      </c>
      <c r="I53" s="69">
        <v>116</v>
      </c>
    </row>
    <row r="54" spans="1:10" ht="13.5" customHeight="1" x14ac:dyDescent="0.2">
      <c r="A54" s="65" t="s">
        <v>107</v>
      </c>
      <c r="B54" s="9">
        <f t="shared" si="4"/>
        <v>108</v>
      </c>
      <c r="C54" s="60">
        <f t="shared" si="1"/>
        <v>0.14901279026449771</v>
      </c>
      <c r="D54" s="118">
        <v>63</v>
      </c>
      <c r="E54" s="118">
        <v>45</v>
      </c>
      <c r="F54" s="9">
        <f t="shared" si="2"/>
        <v>543</v>
      </c>
      <c r="G54" s="60">
        <f t="shared" si="3"/>
        <v>0.74942033786021867</v>
      </c>
      <c r="H54" s="11">
        <v>287</v>
      </c>
      <c r="I54" s="69">
        <v>256</v>
      </c>
    </row>
    <row r="55" spans="1:10" ht="13.5" customHeight="1" x14ac:dyDescent="0.2">
      <c r="A55" s="12"/>
      <c r="B55" s="61"/>
      <c r="C55" s="60"/>
      <c r="D55" s="43"/>
      <c r="E55" s="43"/>
      <c r="F55" s="9"/>
      <c r="G55" s="60"/>
      <c r="H55" s="44"/>
      <c r="I55" s="70"/>
      <c r="J55" s="64"/>
    </row>
    <row r="56" spans="1:10" s="64" customFormat="1" ht="13.5" customHeight="1" x14ac:dyDescent="0.2">
      <c r="A56" s="85" t="s">
        <v>41</v>
      </c>
      <c r="B56" s="9">
        <f t="shared" si="4"/>
        <v>513</v>
      </c>
      <c r="C56" s="60">
        <f t="shared" si="1"/>
        <v>0.70781075375636404</v>
      </c>
      <c r="D56" s="9">
        <f>SUM(D58:D60)</f>
        <v>248</v>
      </c>
      <c r="E56" s="9">
        <f>SUM(E58:E60)</f>
        <v>265</v>
      </c>
      <c r="F56" s="9">
        <f t="shared" si="2"/>
        <v>924</v>
      </c>
      <c r="G56" s="60">
        <f t="shared" si="3"/>
        <v>1.2752567075190462</v>
      </c>
      <c r="H56" s="9">
        <f>SUM(H58:H60)</f>
        <v>469</v>
      </c>
      <c r="I56" s="68">
        <f>SUM(I58:I60)</f>
        <v>455</v>
      </c>
      <c r="J56" s="42"/>
    </row>
    <row r="57" spans="1:10" ht="13.5" customHeight="1" x14ac:dyDescent="0.2">
      <c r="A57" s="12"/>
      <c r="B57" s="9"/>
      <c r="C57" s="60"/>
      <c r="D57" s="43"/>
      <c r="E57" s="43"/>
      <c r="F57" s="9"/>
      <c r="G57" s="60"/>
      <c r="H57" s="9"/>
      <c r="I57" s="68"/>
    </row>
    <row r="58" spans="1:10" ht="13.5" customHeight="1" x14ac:dyDescent="0.2">
      <c r="A58" s="85" t="s">
        <v>109</v>
      </c>
      <c r="B58" s="9">
        <f t="shared" si="4"/>
        <v>150</v>
      </c>
      <c r="C58" s="60">
        <f t="shared" si="1"/>
        <v>0.20696220870069126</v>
      </c>
      <c r="D58" s="44">
        <v>72</v>
      </c>
      <c r="E58" s="44">
        <v>78</v>
      </c>
      <c r="F58" s="9">
        <f t="shared" si="2"/>
        <v>246</v>
      </c>
      <c r="G58" s="60">
        <f t="shared" si="3"/>
        <v>0.3395163961576681</v>
      </c>
      <c r="H58" s="61">
        <v>130</v>
      </c>
      <c r="I58" s="120">
        <v>116</v>
      </c>
    </row>
    <row r="59" spans="1:10" ht="13.5" customHeight="1" x14ac:dyDescent="0.2">
      <c r="A59" s="85" t="s">
        <v>110</v>
      </c>
      <c r="B59" s="9">
        <f t="shared" si="4"/>
        <v>291</v>
      </c>
      <c r="C59" s="60">
        <f t="shared" si="1"/>
        <v>0.40150668487934099</v>
      </c>
      <c r="D59" s="44">
        <v>145</v>
      </c>
      <c r="E59" s="44">
        <v>146</v>
      </c>
      <c r="F59" s="9">
        <f t="shared" si="2"/>
        <v>403</v>
      </c>
      <c r="G59" s="60">
        <f t="shared" si="3"/>
        <v>0.55619962459975714</v>
      </c>
      <c r="H59" s="61">
        <v>205</v>
      </c>
      <c r="I59" s="120">
        <v>198</v>
      </c>
    </row>
    <row r="60" spans="1:10" ht="13.5" customHeight="1" x14ac:dyDescent="0.2">
      <c r="A60" s="86" t="s">
        <v>99</v>
      </c>
      <c r="B60" s="9">
        <f t="shared" si="4"/>
        <v>72</v>
      </c>
      <c r="C60" s="60">
        <f t="shared" si="1"/>
        <v>9.93418601763318E-2</v>
      </c>
      <c r="D60" s="95">
        <v>31</v>
      </c>
      <c r="E60" s="95">
        <v>41</v>
      </c>
      <c r="F60" s="9">
        <f t="shared" si="2"/>
        <v>275</v>
      </c>
      <c r="G60" s="60">
        <f t="shared" si="3"/>
        <v>0.37954068676162084</v>
      </c>
      <c r="H60" s="61">
        <v>134</v>
      </c>
      <c r="I60" s="120">
        <v>141</v>
      </c>
    </row>
    <row r="61" spans="1:10" ht="15" customHeight="1" x14ac:dyDescent="0.2">
      <c r="A61" s="128" t="s">
        <v>102</v>
      </c>
      <c r="B61" s="128"/>
      <c r="C61" s="128"/>
      <c r="D61" s="128"/>
      <c r="E61" s="128"/>
      <c r="F61" s="128"/>
      <c r="G61" s="128"/>
      <c r="H61" s="128"/>
      <c r="I61" s="128"/>
    </row>
    <row r="62" spans="1:10" ht="15" customHeight="1" x14ac:dyDescent="0.2">
      <c r="A62" s="129" t="s">
        <v>105</v>
      </c>
      <c r="B62" s="129"/>
      <c r="C62" s="129"/>
      <c r="D62" s="129"/>
      <c r="E62" s="129"/>
      <c r="F62" s="129"/>
      <c r="G62" s="129"/>
      <c r="H62" s="129"/>
      <c r="I62" s="129"/>
    </row>
    <row r="63" spans="1:10" ht="11.1" customHeight="1" x14ac:dyDescent="0.2">
      <c r="A63" s="77"/>
      <c r="B63" s="84"/>
      <c r="C63" s="84"/>
      <c r="D63" s="84"/>
      <c r="E63" s="84"/>
      <c r="F63" s="77"/>
      <c r="G63" s="77"/>
      <c r="H63" s="77"/>
      <c r="I63" s="77"/>
    </row>
    <row r="64" spans="1:10" ht="20.100000000000001" customHeight="1" x14ac:dyDescent="0.2">
      <c r="A64" s="130" t="s">
        <v>100</v>
      </c>
      <c r="B64" s="132" t="s">
        <v>0</v>
      </c>
      <c r="C64" s="139"/>
      <c r="D64" s="139"/>
      <c r="E64" s="139"/>
      <c r="F64" s="139"/>
      <c r="G64" s="139"/>
      <c r="H64" s="139"/>
      <c r="I64" s="139"/>
    </row>
    <row r="65" spans="1:10" ht="20.100000000000001" customHeight="1" x14ac:dyDescent="0.2">
      <c r="A65" s="130"/>
      <c r="B65" s="132" t="s">
        <v>1</v>
      </c>
      <c r="C65" s="139"/>
      <c r="D65" s="139"/>
      <c r="E65" s="140"/>
      <c r="F65" s="131" t="s">
        <v>2</v>
      </c>
      <c r="G65" s="133"/>
      <c r="H65" s="133"/>
      <c r="I65" s="134"/>
    </row>
    <row r="66" spans="1:10" ht="20.100000000000001" customHeight="1" x14ac:dyDescent="0.2">
      <c r="A66" s="130"/>
      <c r="B66" s="135" t="s">
        <v>3</v>
      </c>
      <c r="C66" s="135"/>
      <c r="D66" s="135" t="s">
        <v>4</v>
      </c>
      <c r="E66" s="135" t="s">
        <v>5</v>
      </c>
      <c r="F66" s="135" t="s">
        <v>3</v>
      </c>
      <c r="G66" s="135"/>
      <c r="H66" s="135" t="s">
        <v>4</v>
      </c>
      <c r="I66" s="137" t="s">
        <v>5</v>
      </c>
    </row>
    <row r="67" spans="1:10" ht="27.95" customHeight="1" x14ac:dyDescent="0.2">
      <c r="A67" s="130"/>
      <c r="B67" s="124" t="s">
        <v>6</v>
      </c>
      <c r="C67" s="125" t="s">
        <v>7</v>
      </c>
      <c r="D67" s="136"/>
      <c r="E67" s="136"/>
      <c r="F67" s="66" t="s">
        <v>6</v>
      </c>
      <c r="G67" s="125" t="s">
        <v>7</v>
      </c>
      <c r="H67" s="136"/>
      <c r="I67" s="138"/>
    </row>
    <row r="68" spans="1:10" ht="11.1" customHeight="1" x14ac:dyDescent="0.2">
      <c r="A68" s="17"/>
      <c r="B68" s="21"/>
      <c r="C68" s="18"/>
      <c r="D68" s="39"/>
      <c r="E68" s="39"/>
      <c r="F68" s="20"/>
      <c r="G68" s="21"/>
      <c r="H68" s="19"/>
      <c r="I68" s="22"/>
    </row>
    <row r="69" spans="1:10" s="64" customFormat="1" ht="13.9" customHeight="1" x14ac:dyDescent="0.2">
      <c r="A69" s="86" t="s">
        <v>44</v>
      </c>
      <c r="B69" s="9">
        <f>SUM(D69,E69)</f>
        <v>1862</v>
      </c>
      <c r="C69" s="60">
        <f>B69/$B$9*100</f>
        <v>2.5690908840045807</v>
      </c>
      <c r="D69" s="9">
        <f>SUM(D71:D77)</f>
        <v>982</v>
      </c>
      <c r="E69" s="9">
        <f>SUM(E71:E77)</f>
        <v>880</v>
      </c>
      <c r="F69" s="9">
        <f>SUM(H69,I69)</f>
        <v>1555</v>
      </c>
      <c r="G69" s="60">
        <f>F69/$F$9*100</f>
        <v>2.1461300651429833</v>
      </c>
      <c r="H69" s="9">
        <f>SUM(H71:H77)</f>
        <v>806</v>
      </c>
      <c r="I69" s="68">
        <f>SUM(I71:I77)</f>
        <v>749</v>
      </c>
      <c r="J69" s="42"/>
    </row>
    <row r="70" spans="1:10" ht="13.9" customHeight="1" x14ac:dyDescent="0.2">
      <c r="A70" s="23"/>
      <c r="B70" s="9"/>
      <c r="C70" s="60"/>
      <c r="D70" s="10"/>
      <c r="E70" s="10"/>
      <c r="F70" s="9"/>
      <c r="G70" s="60"/>
      <c r="H70" s="58"/>
      <c r="I70" s="78"/>
    </row>
    <row r="71" spans="1:10" ht="13.9" customHeight="1" x14ac:dyDescent="0.2">
      <c r="A71" s="86" t="s">
        <v>45</v>
      </c>
      <c r="B71" s="99">
        <f t="shared" ref="B71:B119" si="5">SUM(D71,E71)</f>
        <v>1840</v>
      </c>
      <c r="C71" s="60">
        <f t="shared" ref="C71:C119" si="6">B71/$B$9*100</f>
        <v>2.5387364267284793</v>
      </c>
      <c r="D71" s="100">
        <v>967</v>
      </c>
      <c r="E71" s="100">
        <v>873</v>
      </c>
      <c r="F71" s="99">
        <f t="shared" ref="F71:F119" si="7">SUM(H71,I71)</f>
        <v>838</v>
      </c>
      <c r="G71" s="127">
        <f t="shared" ref="G71:G119" si="8">F71/$F$9*100</f>
        <v>1.1565639836590482</v>
      </c>
      <c r="H71" s="100">
        <v>439</v>
      </c>
      <c r="I71" s="101">
        <v>399</v>
      </c>
    </row>
    <row r="72" spans="1:10" ht="13.9" customHeight="1" x14ac:dyDescent="0.2">
      <c r="A72" s="86" t="s">
        <v>46</v>
      </c>
      <c r="B72" s="99">
        <f t="shared" si="5"/>
        <v>0</v>
      </c>
      <c r="C72" s="126">
        <f t="shared" si="6"/>
        <v>0</v>
      </c>
      <c r="D72" s="102">
        <v>0</v>
      </c>
      <c r="E72" s="102">
        <v>0</v>
      </c>
      <c r="F72" s="99">
        <f t="shared" si="7"/>
        <v>72</v>
      </c>
      <c r="G72" s="127">
        <f t="shared" si="8"/>
        <v>9.9370652533951651E-2</v>
      </c>
      <c r="H72" s="100">
        <v>44</v>
      </c>
      <c r="I72" s="101">
        <v>28</v>
      </c>
    </row>
    <row r="73" spans="1:10" ht="13.9" customHeight="1" x14ac:dyDescent="0.2">
      <c r="A73" s="86" t="s">
        <v>47</v>
      </c>
      <c r="B73" s="99">
        <f t="shared" si="5"/>
        <v>1</v>
      </c>
      <c r="C73" s="60">
        <f t="shared" si="6"/>
        <v>1.3797480580046084E-3</v>
      </c>
      <c r="D73" s="102">
        <v>1</v>
      </c>
      <c r="E73" s="102">
        <v>0</v>
      </c>
      <c r="F73" s="99">
        <f t="shared" si="7"/>
        <v>71</v>
      </c>
      <c r="G73" s="127">
        <f t="shared" si="8"/>
        <v>9.7990504582091201E-2</v>
      </c>
      <c r="H73" s="100">
        <v>40</v>
      </c>
      <c r="I73" s="101">
        <v>31</v>
      </c>
    </row>
    <row r="74" spans="1:10" ht="13.9" customHeight="1" x14ac:dyDescent="0.2">
      <c r="A74" s="97" t="s">
        <v>48</v>
      </c>
      <c r="B74" s="99">
        <f t="shared" si="5"/>
        <v>14</v>
      </c>
      <c r="C74" s="60">
        <f t="shared" si="6"/>
        <v>1.9316472812064518E-2</v>
      </c>
      <c r="D74" s="102">
        <v>10</v>
      </c>
      <c r="E74" s="102">
        <v>4</v>
      </c>
      <c r="F74" s="99">
        <f t="shared" si="7"/>
        <v>187</v>
      </c>
      <c r="G74" s="127">
        <f t="shared" si="8"/>
        <v>0.25808766699790214</v>
      </c>
      <c r="H74" s="100">
        <v>91</v>
      </c>
      <c r="I74" s="101">
        <v>96</v>
      </c>
    </row>
    <row r="75" spans="1:10" ht="13.9" customHeight="1" x14ac:dyDescent="0.2">
      <c r="A75" s="97" t="s">
        <v>49</v>
      </c>
      <c r="B75" s="99">
        <f t="shared" si="5"/>
        <v>1</v>
      </c>
      <c r="C75" s="60">
        <f t="shared" si="6"/>
        <v>1.3797480580046084E-3</v>
      </c>
      <c r="D75" s="102">
        <v>0</v>
      </c>
      <c r="E75" s="102">
        <v>1</v>
      </c>
      <c r="F75" s="99">
        <f t="shared" si="7"/>
        <v>124</v>
      </c>
      <c r="G75" s="127">
        <f t="shared" si="8"/>
        <v>0.17113834603069447</v>
      </c>
      <c r="H75" s="100">
        <v>54</v>
      </c>
      <c r="I75" s="101">
        <v>70</v>
      </c>
      <c r="J75" s="64"/>
    </row>
    <row r="76" spans="1:10" ht="13.9" customHeight="1" x14ac:dyDescent="0.2">
      <c r="A76" s="97" t="s">
        <v>50</v>
      </c>
      <c r="B76" s="99">
        <f t="shared" si="5"/>
        <v>3</v>
      </c>
      <c r="C76" s="60">
        <f t="shared" si="6"/>
        <v>4.1392441740138253E-3</v>
      </c>
      <c r="D76" s="103">
        <v>1</v>
      </c>
      <c r="E76" s="100">
        <v>2</v>
      </c>
      <c r="F76" s="99">
        <f t="shared" si="7"/>
        <v>146</v>
      </c>
      <c r="G76" s="127">
        <f t="shared" si="8"/>
        <v>0.20150160097162415</v>
      </c>
      <c r="H76" s="100">
        <v>78</v>
      </c>
      <c r="I76" s="101">
        <v>68</v>
      </c>
    </row>
    <row r="77" spans="1:10" ht="13.9" customHeight="1" x14ac:dyDescent="0.2">
      <c r="A77" s="86" t="s">
        <v>51</v>
      </c>
      <c r="B77" s="99">
        <f t="shared" si="5"/>
        <v>3</v>
      </c>
      <c r="C77" s="60">
        <f t="shared" si="6"/>
        <v>4.1392441740138253E-3</v>
      </c>
      <c r="D77" s="103">
        <v>3</v>
      </c>
      <c r="E77" s="100">
        <v>0</v>
      </c>
      <c r="F77" s="99">
        <f t="shared" si="7"/>
        <v>117</v>
      </c>
      <c r="G77" s="127">
        <f t="shared" si="8"/>
        <v>0.16147731036767143</v>
      </c>
      <c r="H77" s="100">
        <v>60</v>
      </c>
      <c r="I77" s="101">
        <v>57</v>
      </c>
    </row>
    <row r="78" spans="1:10" ht="13.9" customHeight="1" x14ac:dyDescent="0.2">
      <c r="A78" s="1"/>
      <c r="B78" s="99"/>
      <c r="C78" s="60"/>
      <c r="D78" s="104"/>
      <c r="E78" s="104"/>
      <c r="F78" s="99"/>
      <c r="G78" s="127"/>
      <c r="H78" s="105"/>
      <c r="I78" s="106"/>
    </row>
    <row r="79" spans="1:10" s="64" customFormat="1" ht="13.9" customHeight="1" x14ac:dyDescent="0.2">
      <c r="A79" s="86" t="s">
        <v>52</v>
      </c>
      <c r="B79" s="99">
        <f t="shared" si="5"/>
        <v>722</v>
      </c>
      <c r="C79" s="60">
        <f t="shared" si="6"/>
        <v>0.99617809787932721</v>
      </c>
      <c r="D79" s="99">
        <f>SUM(D81:D87)</f>
        <v>355</v>
      </c>
      <c r="E79" s="99">
        <f>SUM(E81:E87)</f>
        <v>367</v>
      </c>
      <c r="F79" s="99">
        <f t="shared" si="7"/>
        <v>1118</v>
      </c>
      <c r="G79" s="127">
        <f t="shared" si="8"/>
        <v>1.5430054101799713</v>
      </c>
      <c r="H79" s="99">
        <f>SUM(H81:H87)</f>
        <v>563</v>
      </c>
      <c r="I79" s="107">
        <f>SUM(I81:I87)</f>
        <v>555</v>
      </c>
      <c r="J79" s="42"/>
    </row>
    <row r="80" spans="1:10" ht="13.9" customHeight="1" x14ac:dyDescent="0.2">
      <c r="A80" s="23"/>
      <c r="B80" s="99"/>
      <c r="C80" s="60"/>
      <c r="D80" s="108"/>
      <c r="E80" s="108"/>
      <c r="F80" s="99"/>
      <c r="G80" s="127"/>
      <c r="H80" s="109"/>
      <c r="I80" s="110"/>
    </row>
    <row r="81" spans="1:10" ht="13.9" customHeight="1" x14ac:dyDescent="0.2">
      <c r="A81" s="86" t="s">
        <v>53</v>
      </c>
      <c r="B81" s="99">
        <f t="shared" si="5"/>
        <v>1</v>
      </c>
      <c r="C81" s="60">
        <f t="shared" si="6"/>
        <v>1.3797480580046084E-3</v>
      </c>
      <c r="D81" s="100">
        <v>0</v>
      </c>
      <c r="E81" s="102">
        <v>1</v>
      </c>
      <c r="F81" s="99">
        <f t="shared" si="7"/>
        <v>139</v>
      </c>
      <c r="G81" s="127">
        <f t="shared" si="8"/>
        <v>0.19184056530860108</v>
      </c>
      <c r="H81" s="100">
        <v>68</v>
      </c>
      <c r="I81" s="101">
        <v>71</v>
      </c>
    </row>
    <row r="82" spans="1:10" ht="13.9" customHeight="1" x14ac:dyDescent="0.2">
      <c r="A82" s="86" t="s">
        <v>54</v>
      </c>
      <c r="B82" s="99">
        <f t="shared" si="5"/>
        <v>718</v>
      </c>
      <c r="C82" s="60">
        <f t="shared" si="6"/>
        <v>0.99065910564730875</v>
      </c>
      <c r="D82" s="100">
        <v>355</v>
      </c>
      <c r="E82" s="100">
        <v>363</v>
      </c>
      <c r="F82" s="99">
        <f t="shared" si="7"/>
        <v>360</v>
      </c>
      <c r="G82" s="127">
        <f t="shared" si="8"/>
        <v>0.49685326266975821</v>
      </c>
      <c r="H82" s="100">
        <v>184</v>
      </c>
      <c r="I82" s="101">
        <v>176</v>
      </c>
    </row>
    <row r="83" spans="1:10" ht="13.9" customHeight="1" x14ac:dyDescent="0.2">
      <c r="A83" s="97" t="s">
        <v>55</v>
      </c>
      <c r="B83" s="99">
        <f t="shared" si="5"/>
        <v>1</v>
      </c>
      <c r="C83" s="60">
        <f t="shared" si="6"/>
        <v>1.3797480580046084E-3</v>
      </c>
      <c r="D83" s="100">
        <v>0</v>
      </c>
      <c r="E83" s="100">
        <v>1</v>
      </c>
      <c r="F83" s="99">
        <f t="shared" si="7"/>
        <v>351</v>
      </c>
      <c r="G83" s="127">
        <f t="shared" si="8"/>
        <v>0.48443193110301425</v>
      </c>
      <c r="H83" s="100">
        <v>186</v>
      </c>
      <c r="I83" s="101">
        <v>165</v>
      </c>
    </row>
    <row r="84" spans="1:10" ht="13.9" customHeight="1" x14ac:dyDescent="0.2">
      <c r="A84" s="97" t="s">
        <v>56</v>
      </c>
      <c r="B84" s="99">
        <f t="shared" si="5"/>
        <v>2</v>
      </c>
      <c r="C84" s="60">
        <f t="shared" si="6"/>
        <v>2.7594961160092167E-3</v>
      </c>
      <c r="D84" s="100">
        <v>0</v>
      </c>
      <c r="E84" s="100">
        <v>2</v>
      </c>
      <c r="F84" s="99">
        <f t="shared" si="7"/>
        <v>101</v>
      </c>
      <c r="G84" s="127">
        <f t="shared" si="8"/>
        <v>0.13939494313790438</v>
      </c>
      <c r="H84" s="100">
        <v>42</v>
      </c>
      <c r="I84" s="101">
        <v>59</v>
      </c>
    </row>
    <row r="85" spans="1:10" ht="13.9" customHeight="1" x14ac:dyDescent="0.2">
      <c r="A85" s="97" t="s">
        <v>57</v>
      </c>
      <c r="B85" s="99">
        <f t="shared" si="5"/>
        <v>0</v>
      </c>
      <c r="C85" s="126">
        <f t="shared" si="6"/>
        <v>0</v>
      </c>
      <c r="D85" s="102">
        <v>0</v>
      </c>
      <c r="E85" s="102">
        <v>0</v>
      </c>
      <c r="F85" s="99">
        <f t="shared" si="7"/>
        <v>53</v>
      </c>
      <c r="G85" s="127">
        <f t="shared" si="8"/>
        <v>7.3147841448603285E-2</v>
      </c>
      <c r="H85" s="100">
        <v>31</v>
      </c>
      <c r="I85" s="101">
        <v>22</v>
      </c>
      <c r="J85" s="64"/>
    </row>
    <row r="86" spans="1:10" ht="13.9" customHeight="1" x14ac:dyDescent="0.2">
      <c r="A86" s="97" t="s">
        <v>58</v>
      </c>
      <c r="B86" s="99">
        <f t="shared" si="5"/>
        <v>0</v>
      </c>
      <c r="C86" s="126">
        <f t="shared" si="6"/>
        <v>0</v>
      </c>
      <c r="D86" s="102">
        <v>0</v>
      </c>
      <c r="E86" s="102">
        <v>0</v>
      </c>
      <c r="F86" s="99">
        <f t="shared" si="7"/>
        <v>29</v>
      </c>
      <c r="G86" s="127">
        <f t="shared" si="8"/>
        <v>4.0024290603952746E-2</v>
      </c>
      <c r="H86" s="100">
        <v>13</v>
      </c>
      <c r="I86" s="101">
        <v>16</v>
      </c>
    </row>
    <row r="87" spans="1:10" ht="13.9" customHeight="1" x14ac:dyDescent="0.2">
      <c r="A87" s="97" t="s">
        <v>59</v>
      </c>
      <c r="B87" s="99">
        <f t="shared" si="5"/>
        <v>0</v>
      </c>
      <c r="C87" s="126">
        <f t="shared" si="6"/>
        <v>0</v>
      </c>
      <c r="D87" s="102">
        <v>0</v>
      </c>
      <c r="E87" s="102">
        <v>0</v>
      </c>
      <c r="F87" s="99">
        <f t="shared" si="7"/>
        <v>85</v>
      </c>
      <c r="G87" s="127">
        <f t="shared" si="8"/>
        <v>0.11731257590813736</v>
      </c>
      <c r="H87" s="100">
        <v>39</v>
      </c>
      <c r="I87" s="101">
        <v>46</v>
      </c>
    </row>
    <row r="88" spans="1:10" ht="13.9" customHeight="1" x14ac:dyDescent="0.2">
      <c r="A88" s="12"/>
      <c r="B88" s="9"/>
      <c r="C88" s="60"/>
      <c r="D88" s="43"/>
      <c r="E88" s="43"/>
      <c r="F88" s="9"/>
      <c r="G88" s="60"/>
      <c r="H88" s="47"/>
      <c r="I88" s="79"/>
    </row>
    <row r="89" spans="1:10" s="64" customFormat="1" ht="13.9" customHeight="1" x14ac:dyDescent="0.2">
      <c r="A89" s="86" t="s">
        <v>60</v>
      </c>
      <c r="B89" s="9">
        <f t="shared" si="5"/>
        <v>30520</v>
      </c>
      <c r="C89" s="60">
        <f t="shared" si="6"/>
        <v>42.109910730300648</v>
      </c>
      <c r="D89" s="9">
        <f>SUM(D91:D96)</f>
        <v>15659</v>
      </c>
      <c r="E89" s="9">
        <f>SUM(E91:E96)</f>
        <v>14861</v>
      </c>
      <c r="F89" s="9">
        <f t="shared" si="7"/>
        <v>24347</v>
      </c>
      <c r="G89" s="60">
        <f t="shared" si="8"/>
        <v>33.602462183946116</v>
      </c>
      <c r="H89" s="9">
        <f>SUM(H91:H96)</f>
        <v>12492</v>
      </c>
      <c r="I89" s="68">
        <f>SUM(I91:I96)</f>
        <v>11855</v>
      </c>
      <c r="J89" s="42"/>
    </row>
    <row r="90" spans="1:10" ht="13.9" customHeight="1" x14ac:dyDescent="0.2">
      <c r="A90" s="23"/>
      <c r="B90" s="9"/>
      <c r="C90" s="60"/>
      <c r="D90" s="10"/>
      <c r="E90" s="10"/>
      <c r="F90" s="9"/>
      <c r="G90" s="60"/>
      <c r="H90" s="14"/>
      <c r="I90" s="73"/>
    </row>
    <row r="91" spans="1:10" ht="13.9" customHeight="1" x14ac:dyDescent="0.2">
      <c r="A91" s="86" t="s">
        <v>61</v>
      </c>
      <c r="B91" s="99">
        <f t="shared" si="5"/>
        <v>0</v>
      </c>
      <c r="C91" s="126">
        <f t="shared" si="6"/>
        <v>0</v>
      </c>
      <c r="D91" s="102">
        <v>0</v>
      </c>
      <c r="E91" s="102">
        <v>0</v>
      </c>
      <c r="F91" s="9">
        <f t="shared" si="7"/>
        <v>16</v>
      </c>
      <c r="G91" s="60">
        <f t="shared" si="8"/>
        <v>2.208236722976703E-2</v>
      </c>
      <c r="H91" s="11">
        <v>7</v>
      </c>
      <c r="I91" s="69">
        <v>9</v>
      </c>
    </row>
    <row r="92" spans="1:10" ht="13.9" customHeight="1" x14ac:dyDescent="0.2">
      <c r="A92" s="86" t="s">
        <v>62</v>
      </c>
      <c r="B92" s="9">
        <f t="shared" si="5"/>
        <v>1770</v>
      </c>
      <c r="C92" s="60">
        <f t="shared" si="6"/>
        <v>2.4421540626681568</v>
      </c>
      <c r="D92" s="100">
        <v>913</v>
      </c>
      <c r="E92" s="100">
        <v>857</v>
      </c>
      <c r="F92" s="9">
        <f t="shared" si="7"/>
        <v>1207</v>
      </c>
      <c r="G92" s="60">
        <f t="shared" si="8"/>
        <v>1.6658385778955505</v>
      </c>
      <c r="H92" s="11">
        <v>600</v>
      </c>
      <c r="I92" s="69">
        <v>607</v>
      </c>
    </row>
    <row r="93" spans="1:10" ht="13.9" customHeight="1" x14ac:dyDescent="0.2">
      <c r="A93" s="97" t="s">
        <v>63</v>
      </c>
      <c r="B93" s="9">
        <f t="shared" si="5"/>
        <v>11</v>
      </c>
      <c r="C93" s="60">
        <f t="shared" si="6"/>
        <v>1.5177228638050693E-2</v>
      </c>
      <c r="D93" s="100">
        <v>7</v>
      </c>
      <c r="E93" s="100">
        <v>4</v>
      </c>
      <c r="F93" s="9">
        <f t="shared" si="7"/>
        <v>57</v>
      </c>
      <c r="G93" s="60">
        <f t="shared" si="8"/>
        <v>7.8668433256045042E-2</v>
      </c>
      <c r="H93" s="11">
        <v>34</v>
      </c>
      <c r="I93" s="69">
        <v>23</v>
      </c>
    </row>
    <row r="94" spans="1:10" s="45" customFormat="1" ht="13.9" customHeight="1" x14ac:dyDescent="0.2">
      <c r="A94" s="97" t="s">
        <v>64</v>
      </c>
      <c r="B94" s="9">
        <f t="shared" si="5"/>
        <v>26961</v>
      </c>
      <c r="C94" s="60">
        <f t="shared" si="6"/>
        <v>37.199387391862246</v>
      </c>
      <c r="D94" s="100">
        <v>13839</v>
      </c>
      <c r="E94" s="100">
        <v>13122</v>
      </c>
      <c r="F94" s="9">
        <f t="shared" si="7"/>
        <v>17808</v>
      </c>
      <c r="G94" s="60">
        <f t="shared" si="8"/>
        <v>24.577674726730706</v>
      </c>
      <c r="H94" s="11">
        <v>9152</v>
      </c>
      <c r="I94" s="69">
        <v>8656</v>
      </c>
      <c r="J94" s="42"/>
    </row>
    <row r="95" spans="1:10" ht="13.9" customHeight="1" x14ac:dyDescent="0.2">
      <c r="A95" s="97" t="s">
        <v>66</v>
      </c>
      <c r="B95" s="9">
        <f t="shared" si="5"/>
        <v>1778</v>
      </c>
      <c r="C95" s="60">
        <f t="shared" si="6"/>
        <v>2.4531920471321933</v>
      </c>
      <c r="D95" s="100">
        <v>900</v>
      </c>
      <c r="E95" s="100">
        <v>878</v>
      </c>
      <c r="F95" s="9">
        <f t="shared" si="7"/>
        <v>5256</v>
      </c>
      <c r="G95" s="60">
        <f t="shared" si="8"/>
        <v>7.2540576349784693</v>
      </c>
      <c r="H95" s="11">
        <v>2698</v>
      </c>
      <c r="I95" s="69">
        <v>2558</v>
      </c>
      <c r="J95" s="64"/>
    </row>
    <row r="96" spans="1:10" ht="13.9" customHeight="1" x14ac:dyDescent="0.2">
      <c r="A96" s="97" t="s">
        <v>67</v>
      </c>
      <c r="B96" s="99">
        <f t="shared" si="5"/>
        <v>0</v>
      </c>
      <c r="C96" s="126">
        <f t="shared" si="6"/>
        <v>0</v>
      </c>
      <c r="D96" s="102">
        <v>0</v>
      </c>
      <c r="E96" s="102">
        <v>0</v>
      </c>
      <c r="F96" s="9">
        <f t="shared" si="7"/>
        <v>3</v>
      </c>
      <c r="G96" s="60">
        <f t="shared" si="8"/>
        <v>4.1404438555813182E-3</v>
      </c>
      <c r="H96" s="11">
        <v>1</v>
      </c>
      <c r="I96" s="69">
        <v>2</v>
      </c>
    </row>
    <row r="97" spans="1:10" ht="13.9" customHeight="1" x14ac:dyDescent="0.2">
      <c r="A97" s="67"/>
      <c r="B97" s="9"/>
      <c r="C97" s="60"/>
      <c r="D97" s="90"/>
      <c r="E97" s="90"/>
      <c r="F97" s="9"/>
      <c r="G97" s="60"/>
      <c r="H97" s="44"/>
      <c r="I97" s="95"/>
    </row>
    <row r="98" spans="1:10" s="64" customFormat="1" ht="13.9" customHeight="1" x14ac:dyDescent="0.2">
      <c r="A98" s="97" t="s">
        <v>68</v>
      </c>
      <c r="B98" s="9">
        <f t="shared" si="5"/>
        <v>5486</v>
      </c>
      <c r="C98" s="60">
        <f t="shared" si="6"/>
        <v>7.5692978462132814</v>
      </c>
      <c r="D98" s="9">
        <f>SUM(D100:D104)</f>
        <v>2857</v>
      </c>
      <c r="E98" s="9">
        <f>SUM(E100:E104)</f>
        <v>2629</v>
      </c>
      <c r="F98" s="9">
        <f t="shared" si="7"/>
        <v>10410</v>
      </c>
      <c r="G98" s="60">
        <f t="shared" si="8"/>
        <v>14.367340178867174</v>
      </c>
      <c r="H98" s="96">
        <f>SUM(H100:H104)</f>
        <v>5384</v>
      </c>
      <c r="I98" s="96">
        <f>SUM(I100:I104)</f>
        <v>5026</v>
      </c>
      <c r="J98" s="42"/>
    </row>
    <row r="99" spans="1:10" ht="13.9" customHeight="1" x14ac:dyDescent="0.2">
      <c r="A99" s="1"/>
      <c r="B99" s="9"/>
      <c r="C99" s="60"/>
      <c r="D99" s="10"/>
      <c r="E99" s="10"/>
      <c r="F99" s="9"/>
      <c r="G99" s="60"/>
      <c r="H99" s="95"/>
      <c r="I99" s="95"/>
    </row>
    <row r="100" spans="1:10" ht="13.9" customHeight="1" x14ac:dyDescent="0.2">
      <c r="A100" s="86" t="s">
        <v>69</v>
      </c>
      <c r="B100" s="9">
        <f t="shared" si="5"/>
        <v>34</v>
      </c>
      <c r="C100" s="60">
        <f t="shared" si="6"/>
        <v>4.6911433972156684E-2</v>
      </c>
      <c r="D100" s="44">
        <v>13</v>
      </c>
      <c r="E100" s="44">
        <v>21</v>
      </c>
      <c r="F100" s="9">
        <f t="shared" si="7"/>
        <v>4823</v>
      </c>
      <c r="G100" s="60">
        <f t="shared" si="8"/>
        <v>6.6564535718229001</v>
      </c>
      <c r="H100" s="93">
        <v>2506</v>
      </c>
      <c r="I100" s="69">
        <v>2317</v>
      </c>
      <c r="J100" s="45"/>
    </row>
    <row r="101" spans="1:10" ht="13.9" customHeight="1" x14ac:dyDescent="0.2">
      <c r="A101" s="86" t="s">
        <v>70</v>
      </c>
      <c r="B101" s="9">
        <f t="shared" si="5"/>
        <v>52</v>
      </c>
      <c r="C101" s="60">
        <f t="shared" si="6"/>
        <v>7.1746899016239638E-2</v>
      </c>
      <c r="D101" s="44">
        <v>32</v>
      </c>
      <c r="E101" s="44">
        <v>20</v>
      </c>
      <c r="F101" s="9">
        <f t="shared" si="7"/>
        <v>715</v>
      </c>
      <c r="G101" s="60">
        <f t="shared" si="8"/>
        <v>0.98680578558021426</v>
      </c>
      <c r="H101" s="93">
        <v>381</v>
      </c>
      <c r="I101" s="69">
        <v>334</v>
      </c>
    </row>
    <row r="102" spans="1:10" ht="13.9" customHeight="1" x14ac:dyDescent="0.2">
      <c r="A102" s="86" t="s">
        <v>71</v>
      </c>
      <c r="B102" s="9">
        <f t="shared" si="5"/>
        <v>6</v>
      </c>
      <c r="C102" s="60">
        <f t="shared" si="6"/>
        <v>8.2784883480276506E-3</v>
      </c>
      <c r="D102" s="44">
        <v>1</v>
      </c>
      <c r="E102" s="44">
        <v>5</v>
      </c>
      <c r="F102" s="9">
        <f t="shared" si="7"/>
        <v>455</v>
      </c>
      <c r="G102" s="60">
        <f t="shared" si="8"/>
        <v>0.62796731809649997</v>
      </c>
      <c r="H102" s="93">
        <v>231</v>
      </c>
      <c r="I102" s="69">
        <v>224</v>
      </c>
    </row>
    <row r="103" spans="1:10" ht="13.9" customHeight="1" x14ac:dyDescent="0.2">
      <c r="A103" s="86" t="s">
        <v>72</v>
      </c>
      <c r="B103" s="9">
        <f t="shared" si="5"/>
        <v>5384</v>
      </c>
      <c r="C103" s="60">
        <f t="shared" si="6"/>
        <v>7.4285635442968108</v>
      </c>
      <c r="D103" s="44">
        <v>2802</v>
      </c>
      <c r="E103" s="44">
        <v>2582</v>
      </c>
      <c r="F103" s="9">
        <f t="shared" si="7"/>
        <v>4136</v>
      </c>
      <c r="G103" s="60">
        <f t="shared" si="8"/>
        <v>5.708291928894778</v>
      </c>
      <c r="H103" s="93">
        <v>2115</v>
      </c>
      <c r="I103" s="69">
        <v>2021</v>
      </c>
    </row>
    <row r="104" spans="1:10" ht="13.9" customHeight="1" x14ac:dyDescent="0.2">
      <c r="A104" s="86" t="s">
        <v>86</v>
      </c>
      <c r="B104" s="9">
        <f t="shared" si="5"/>
        <v>10</v>
      </c>
      <c r="C104" s="60">
        <f t="shared" si="6"/>
        <v>1.3797480580046083E-2</v>
      </c>
      <c r="D104" s="44">
        <v>9</v>
      </c>
      <c r="E104" s="44">
        <v>1</v>
      </c>
      <c r="F104" s="9">
        <f t="shared" si="7"/>
        <v>281</v>
      </c>
      <c r="G104" s="60">
        <f t="shared" si="8"/>
        <v>0.38782157447278348</v>
      </c>
      <c r="H104" s="93">
        <v>151</v>
      </c>
      <c r="I104" s="69">
        <v>130</v>
      </c>
      <c r="J104" s="64"/>
    </row>
    <row r="105" spans="1:10" ht="13.9" customHeight="1" x14ac:dyDescent="0.2">
      <c r="A105" s="1"/>
      <c r="B105" s="9"/>
      <c r="C105" s="60"/>
      <c r="D105" s="43"/>
      <c r="E105" s="43"/>
      <c r="F105" s="9"/>
      <c r="G105" s="60"/>
      <c r="H105" s="95"/>
      <c r="I105" s="95"/>
    </row>
    <row r="106" spans="1:10" s="64" customFormat="1" ht="13.9" customHeight="1" x14ac:dyDescent="0.2">
      <c r="A106" s="85" t="s">
        <v>87</v>
      </c>
      <c r="B106" s="9">
        <f t="shared" si="5"/>
        <v>4949</v>
      </c>
      <c r="C106" s="60">
        <f t="shared" si="6"/>
        <v>6.8283731390648068</v>
      </c>
      <c r="D106" s="9">
        <f>SUM(D108:D119)</f>
        <v>2573</v>
      </c>
      <c r="E106" s="9">
        <f>SUM(E108:E119)</f>
        <v>2376</v>
      </c>
      <c r="F106" s="9">
        <f t="shared" si="7"/>
        <v>4331</v>
      </c>
      <c r="G106" s="60">
        <f t="shared" si="8"/>
        <v>5.9774207795075629</v>
      </c>
      <c r="H106" s="9">
        <f>SUM(H108:H119)</f>
        <v>2268</v>
      </c>
      <c r="I106" s="68">
        <f>SUM(I108:I119)</f>
        <v>2063</v>
      </c>
      <c r="J106" s="42"/>
    </row>
    <row r="107" spans="1:10" ht="13.9" customHeight="1" x14ac:dyDescent="0.2">
      <c r="A107" s="1"/>
      <c r="B107" s="9"/>
      <c r="C107" s="60"/>
      <c r="D107" s="10"/>
      <c r="E107" s="10"/>
      <c r="F107" s="9"/>
      <c r="G107" s="60"/>
      <c r="H107" s="14"/>
      <c r="I107" s="73"/>
    </row>
    <row r="108" spans="1:10" ht="13.9" customHeight="1" x14ac:dyDescent="0.2">
      <c r="A108" s="86" t="s">
        <v>88</v>
      </c>
      <c r="B108" s="99">
        <f t="shared" si="5"/>
        <v>3652</v>
      </c>
      <c r="C108" s="60">
        <f t="shared" si="6"/>
        <v>5.0388399078328296</v>
      </c>
      <c r="D108" s="105">
        <v>1914</v>
      </c>
      <c r="E108" s="105">
        <v>1738</v>
      </c>
      <c r="F108" s="9">
        <f t="shared" si="7"/>
        <v>279</v>
      </c>
      <c r="G108" s="60">
        <f t="shared" si="8"/>
        <v>0.38506127856906258</v>
      </c>
      <c r="H108" s="90">
        <v>142</v>
      </c>
      <c r="I108" s="94">
        <v>137</v>
      </c>
    </row>
    <row r="109" spans="1:10" ht="13.9" customHeight="1" x14ac:dyDescent="0.2">
      <c r="A109" s="86" t="s">
        <v>89</v>
      </c>
      <c r="B109" s="99">
        <f t="shared" si="5"/>
        <v>4</v>
      </c>
      <c r="C109" s="60">
        <f t="shared" si="6"/>
        <v>5.5189922320184335E-3</v>
      </c>
      <c r="D109" s="111">
        <v>2</v>
      </c>
      <c r="E109" s="111">
        <v>2</v>
      </c>
      <c r="F109" s="9">
        <f t="shared" si="7"/>
        <v>140</v>
      </c>
      <c r="G109" s="60">
        <f t="shared" si="8"/>
        <v>0.19322071326046153</v>
      </c>
      <c r="H109" s="90">
        <v>73</v>
      </c>
      <c r="I109" s="94">
        <v>67</v>
      </c>
    </row>
    <row r="110" spans="1:10" ht="13.9" customHeight="1" x14ac:dyDescent="0.2">
      <c r="A110" s="86" t="s">
        <v>90</v>
      </c>
      <c r="B110" s="99">
        <f t="shared" si="5"/>
        <v>132</v>
      </c>
      <c r="C110" s="60">
        <f t="shared" si="6"/>
        <v>0.1821267436566083</v>
      </c>
      <c r="D110" s="105">
        <v>59</v>
      </c>
      <c r="E110" s="105">
        <v>73</v>
      </c>
      <c r="F110" s="9">
        <f t="shared" si="7"/>
        <v>337</v>
      </c>
      <c r="G110" s="60">
        <f t="shared" si="8"/>
        <v>0.46510985977696812</v>
      </c>
      <c r="H110" s="90">
        <v>164</v>
      </c>
      <c r="I110" s="94">
        <v>173</v>
      </c>
    </row>
    <row r="111" spans="1:10" ht="13.9" customHeight="1" x14ac:dyDescent="0.2">
      <c r="A111" s="86" t="s">
        <v>91</v>
      </c>
      <c r="B111" s="99">
        <f t="shared" si="5"/>
        <v>3</v>
      </c>
      <c r="C111" s="60">
        <f t="shared" si="6"/>
        <v>4.1392441740138253E-3</v>
      </c>
      <c r="D111" s="105">
        <v>0</v>
      </c>
      <c r="E111" s="112">
        <v>3</v>
      </c>
      <c r="F111" s="9">
        <f t="shared" si="7"/>
        <v>172</v>
      </c>
      <c r="G111" s="60">
        <f t="shared" si="8"/>
        <v>0.23738544771999556</v>
      </c>
      <c r="H111" s="90">
        <v>94</v>
      </c>
      <c r="I111" s="94">
        <v>78</v>
      </c>
    </row>
    <row r="112" spans="1:10" ht="13.9" customHeight="1" x14ac:dyDescent="0.2">
      <c r="A112" s="97" t="s">
        <v>92</v>
      </c>
      <c r="B112" s="99">
        <f t="shared" si="5"/>
        <v>38</v>
      </c>
      <c r="C112" s="60">
        <f t="shared" si="6"/>
        <v>5.2430426204175123E-2</v>
      </c>
      <c r="D112" s="105">
        <v>20</v>
      </c>
      <c r="E112" s="105">
        <v>18</v>
      </c>
      <c r="F112" s="9">
        <f t="shared" si="7"/>
        <v>354</v>
      </c>
      <c r="G112" s="60">
        <f t="shared" si="8"/>
        <v>0.48857237495859557</v>
      </c>
      <c r="H112" s="90">
        <v>176</v>
      </c>
      <c r="I112" s="94">
        <v>178</v>
      </c>
      <c r="J112" s="64"/>
    </row>
    <row r="113" spans="1:11" ht="13.9" customHeight="1" x14ac:dyDescent="0.2">
      <c r="A113" s="65" t="s">
        <v>96</v>
      </c>
      <c r="B113" s="99">
        <f t="shared" si="5"/>
        <v>0</v>
      </c>
      <c r="C113" s="126">
        <f t="shared" si="6"/>
        <v>0</v>
      </c>
      <c r="D113" s="112">
        <v>0</v>
      </c>
      <c r="E113" s="112">
        <v>0</v>
      </c>
      <c r="F113" s="9">
        <f t="shared" si="7"/>
        <v>104</v>
      </c>
      <c r="G113" s="60">
        <f t="shared" si="8"/>
        <v>0.14353538699348573</v>
      </c>
      <c r="H113" s="90">
        <v>59</v>
      </c>
      <c r="I113" s="94">
        <v>45</v>
      </c>
    </row>
    <row r="114" spans="1:11" ht="13.9" customHeight="1" x14ac:dyDescent="0.2">
      <c r="A114" s="65" t="s">
        <v>97</v>
      </c>
      <c r="B114" s="99">
        <f t="shared" si="5"/>
        <v>0</v>
      </c>
      <c r="C114" s="126">
        <f t="shared" si="6"/>
        <v>0</v>
      </c>
      <c r="D114" s="113">
        <v>0</v>
      </c>
      <c r="E114" s="113">
        <v>0</v>
      </c>
      <c r="F114" s="9">
        <f t="shared" si="7"/>
        <v>51</v>
      </c>
      <c r="G114" s="60">
        <f t="shared" si="8"/>
        <v>7.0387545544882413E-2</v>
      </c>
      <c r="H114" s="90">
        <v>23</v>
      </c>
      <c r="I114" s="94">
        <v>28</v>
      </c>
    </row>
    <row r="115" spans="1:11" ht="13.9" customHeight="1" x14ac:dyDescent="0.2">
      <c r="A115" s="97" t="s">
        <v>98</v>
      </c>
      <c r="B115" s="99">
        <f t="shared" si="5"/>
        <v>7</v>
      </c>
      <c r="C115" s="60">
        <f t="shared" si="6"/>
        <v>9.6582364060322588E-3</v>
      </c>
      <c r="D115" s="113">
        <v>5</v>
      </c>
      <c r="E115" s="105">
        <v>2</v>
      </c>
      <c r="F115" s="9">
        <f t="shared" si="7"/>
        <v>172</v>
      </c>
      <c r="G115" s="60">
        <f t="shared" si="8"/>
        <v>0.23738544771999556</v>
      </c>
      <c r="H115" s="90">
        <v>83</v>
      </c>
      <c r="I115" s="94">
        <v>89</v>
      </c>
    </row>
    <row r="116" spans="1:11" ht="13.9" customHeight="1" x14ac:dyDescent="0.2">
      <c r="A116" s="86" t="s">
        <v>99</v>
      </c>
      <c r="B116" s="99">
        <f t="shared" si="5"/>
        <v>197</v>
      </c>
      <c r="C116" s="60">
        <f t="shared" si="6"/>
        <v>0.27181036742690784</v>
      </c>
      <c r="D116" s="105">
        <v>110</v>
      </c>
      <c r="E116" s="105">
        <v>87</v>
      </c>
      <c r="F116" s="9">
        <f t="shared" si="7"/>
        <v>419</v>
      </c>
      <c r="G116" s="60">
        <f t="shared" si="8"/>
        <v>0.57828199182952411</v>
      </c>
      <c r="H116" s="90">
        <v>236</v>
      </c>
      <c r="I116" s="94">
        <v>183</v>
      </c>
    </row>
    <row r="117" spans="1:11" ht="13.9" customHeight="1" x14ac:dyDescent="0.2">
      <c r="A117" s="86" t="s">
        <v>65</v>
      </c>
      <c r="B117" s="99">
        <f t="shared" si="5"/>
        <v>183</v>
      </c>
      <c r="C117" s="60">
        <f t="shared" si="6"/>
        <v>0.25249389461484334</v>
      </c>
      <c r="D117" s="105">
        <v>96</v>
      </c>
      <c r="E117" s="105">
        <v>87</v>
      </c>
      <c r="F117" s="9">
        <f t="shared" si="7"/>
        <v>1750</v>
      </c>
      <c r="G117" s="60">
        <f t="shared" si="8"/>
        <v>2.4152589157557691</v>
      </c>
      <c r="H117" s="90">
        <v>939</v>
      </c>
      <c r="I117" s="94">
        <v>811</v>
      </c>
    </row>
    <row r="118" spans="1:11" ht="13.9" customHeight="1" x14ac:dyDescent="0.2">
      <c r="A118" s="86" t="s">
        <v>95</v>
      </c>
      <c r="B118" s="99">
        <f t="shared" si="5"/>
        <v>730</v>
      </c>
      <c r="C118" s="60">
        <f t="shared" si="6"/>
        <v>1.007216082343364</v>
      </c>
      <c r="D118" s="105">
        <v>366</v>
      </c>
      <c r="E118" s="105">
        <v>364</v>
      </c>
      <c r="F118" s="9">
        <f t="shared" si="7"/>
        <v>464</v>
      </c>
      <c r="G118" s="60">
        <f t="shared" si="8"/>
        <v>0.64038864966324394</v>
      </c>
      <c r="H118" s="90">
        <v>240</v>
      </c>
      <c r="I118" s="94">
        <v>224</v>
      </c>
    </row>
    <row r="119" spans="1:11" ht="13.9" customHeight="1" x14ac:dyDescent="0.2">
      <c r="A119" s="86" t="s">
        <v>94</v>
      </c>
      <c r="B119" s="99">
        <f t="shared" si="5"/>
        <v>3</v>
      </c>
      <c r="C119" s="60">
        <f t="shared" si="6"/>
        <v>4.1392441740138253E-3</v>
      </c>
      <c r="D119" s="105">
        <v>1</v>
      </c>
      <c r="E119" s="113">
        <v>2</v>
      </c>
      <c r="F119" s="9">
        <f t="shared" si="7"/>
        <v>89</v>
      </c>
      <c r="G119" s="60">
        <f t="shared" si="8"/>
        <v>0.12283316771557912</v>
      </c>
      <c r="H119" s="90">
        <v>39</v>
      </c>
      <c r="I119" s="94">
        <v>50</v>
      </c>
    </row>
    <row r="120" spans="1:11" ht="15" customHeight="1" x14ac:dyDescent="0.2">
      <c r="A120" s="128" t="s">
        <v>102</v>
      </c>
      <c r="B120" s="128"/>
      <c r="C120" s="128"/>
      <c r="D120" s="128"/>
      <c r="E120" s="128"/>
      <c r="F120" s="128"/>
      <c r="G120" s="128"/>
      <c r="H120" s="128"/>
      <c r="I120" s="128"/>
    </row>
    <row r="121" spans="1:11" ht="15" customHeight="1" x14ac:dyDescent="0.2">
      <c r="A121" s="129" t="s">
        <v>105</v>
      </c>
      <c r="B121" s="129"/>
      <c r="C121" s="129"/>
      <c r="D121" s="129"/>
      <c r="E121" s="129"/>
      <c r="F121" s="129"/>
      <c r="G121" s="129"/>
      <c r="H121" s="129"/>
      <c r="I121" s="129"/>
    </row>
    <row r="122" spans="1:11" x14ac:dyDescent="0.2">
      <c r="A122" s="77"/>
      <c r="B122" s="84"/>
      <c r="C122" s="84"/>
      <c r="D122" s="84"/>
      <c r="E122" s="84"/>
      <c r="F122" s="77"/>
      <c r="G122" s="77"/>
      <c r="H122" s="77"/>
      <c r="I122" s="77"/>
    </row>
    <row r="123" spans="1:11" ht="20.100000000000001" customHeight="1" x14ac:dyDescent="0.2">
      <c r="A123" s="130" t="s">
        <v>100</v>
      </c>
      <c r="B123" s="132" t="s">
        <v>0</v>
      </c>
      <c r="C123" s="139"/>
      <c r="D123" s="139"/>
      <c r="E123" s="139"/>
      <c r="F123" s="139"/>
      <c r="G123" s="139"/>
      <c r="H123" s="139"/>
      <c r="I123" s="139"/>
    </row>
    <row r="124" spans="1:11" ht="20.100000000000001" customHeight="1" x14ac:dyDescent="0.2">
      <c r="A124" s="130"/>
      <c r="B124" s="132" t="s">
        <v>1</v>
      </c>
      <c r="C124" s="139"/>
      <c r="D124" s="139"/>
      <c r="E124" s="140"/>
      <c r="F124" s="131" t="s">
        <v>2</v>
      </c>
      <c r="G124" s="133"/>
      <c r="H124" s="133"/>
      <c r="I124" s="134"/>
    </row>
    <row r="125" spans="1:11" ht="20.100000000000001" customHeight="1" x14ac:dyDescent="0.2">
      <c r="A125" s="130"/>
      <c r="B125" s="135" t="s">
        <v>3</v>
      </c>
      <c r="C125" s="135"/>
      <c r="D125" s="135" t="s">
        <v>4</v>
      </c>
      <c r="E125" s="135" t="s">
        <v>5</v>
      </c>
      <c r="F125" s="135" t="s">
        <v>3</v>
      </c>
      <c r="G125" s="135"/>
      <c r="H125" s="135" t="s">
        <v>4</v>
      </c>
      <c r="I125" s="137" t="s">
        <v>5</v>
      </c>
    </row>
    <row r="126" spans="1:11" ht="27.95" customHeight="1" x14ac:dyDescent="0.2">
      <c r="A126" s="130"/>
      <c r="B126" s="124" t="s">
        <v>6</v>
      </c>
      <c r="C126" s="125" t="s">
        <v>7</v>
      </c>
      <c r="D126" s="136"/>
      <c r="E126" s="136"/>
      <c r="F126" s="66" t="s">
        <v>6</v>
      </c>
      <c r="G126" s="125" t="s">
        <v>7</v>
      </c>
      <c r="H126" s="136"/>
      <c r="I126" s="138"/>
    </row>
    <row r="127" spans="1:11" x14ac:dyDescent="0.2">
      <c r="A127" s="1"/>
      <c r="B127" s="40"/>
      <c r="C127" s="24"/>
      <c r="D127" s="40"/>
      <c r="E127" s="41"/>
      <c r="F127" s="25"/>
      <c r="G127" s="26"/>
      <c r="H127" s="25"/>
      <c r="I127" s="80"/>
    </row>
    <row r="128" spans="1:11" s="64" customFormat="1" ht="13.9" customHeight="1" x14ac:dyDescent="0.2">
      <c r="A128" s="86" t="s">
        <v>93</v>
      </c>
      <c r="B128" s="9">
        <f>SUM(D128,E128)</f>
        <v>668</v>
      </c>
      <c r="C128" s="60">
        <f>B128/$B$9*100</f>
        <v>0.92167170274707833</v>
      </c>
      <c r="D128" s="121">
        <v>338</v>
      </c>
      <c r="E128" s="121">
        <v>330</v>
      </c>
      <c r="F128" s="9">
        <f>SUM(H128,I128)</f>
        <v>716</v>
      </c>
      <c r="G128" s="60">
        <f>F128/$F$9*100</f>
        <v>0.98818593353207462</v>
      </c>
      <c r="H128" s="122">
        <v>360</v>
      </c>
      <c r="I128" s="123">
        <v>356</v>
      </c>
      <c r="J128" s="42"/>
      <c r="K128" s="42"/>
    </row>
    <row r="129" spans="1:11" ht="13.9" customHeight="1" x14ac:dyDescent="0.2">
      <c r="A129" s="1"/>
      <c r="B129" s="10"/>
      <c r="C129" s="60"/>
      <c r="D129" s="9"/>
      <c r="E129" s="9"/>
      <c r="F129" s="10"/>
      <c r="G129" s="60"/>
      <c r="H129" s="9"/>
      <c r="I129" s="68"/>
    </row>
    <row r="130" spans="1:11" s="64" customFormat="1" ht="13.9" customHeight="1" x14ac:dyDescent="0.2">
      <c r="A130" s="87" t="s">
        <v>85</v>
      </c>
      <c r="B130" s="9">
        <f t="shared" ref="B130:B145" si="9">SUM(D130,E130)</f>
        <v>31</v>
      </c>
      <c r="C130" s="60">
        <f>B130/$B$9*100</f>
        <v>4.2772189798142859E-2</v>
      </c>
      <c r="D130" s="9">
        <f>SUM(D132:D133)</f>
        <v>12</v>
      </c>
      <c r="E130" s="9">
        <f>SUM(E132:E133)</f>
        <v>19</v>
      </c>
      <c r="F130" s="9">
        <f t="shared" ref="F130:F145" si="10">SUM(H130,I130)</f>
        <v>198</v>
      </c>
      <c r="G130" s="60">
        <f t="shared" ref="G130:G145" si="11">F130/$F$9*100</f>
        <v>0.27326929446836701</v>
      </c>
      <c r="H130" s="9">
        <f>SUM(H132:H133)</f>
        <v>88</v>
      </c>
      <c r="I130" s="68">
        <f>SUM(I132:I133)</f>
        <v>110</v>
      </c>
      <c r="J130" s="42"/>
      <c r="K130" s="42"/>
    </row>
    <row r="131" spans="1:11" ht="13.9" customHeight="1" x14ac:dyDescent="0.2">
      <c r="A131" s="27"/>
      <c r="B131" s="10"/>
      <c r="C131" s="60"/>
      <c r="D131" s="10"/>
      <c r="E131" s="10"/>
      <c r="F131" s="10"/>
      <c r="G131" s="60"/>
      <c r="H131" s="14"/>
      <c r="I131" s="72"/>
    </row>
    <row r="132" spans="1:11" ht="13.9" customHeight="1" x14ac:dyDescent="0.2">
      <c r="A132" s="98" t="s">
        <v>84</v>
      </c>
      <c r="B132" s="9">
        <f t="shared" si="9"/>
        <v>18</v>
      </c>
      <c r="C132" s="60">
        <f>B132/$B$9*100</f>
        <v>2.483546504408295E-2</v>
      </c>
      <c r="D132" s="44">
        <v>7</v>
      </c>
      <c r="E132" s="44">
        <v>11</v>
      </c>
      <c r="F132" s="9">
        <f t="shared" si="10"/>
        <v>158</v>
      </c>
      <c r="G132" s="60">
        <f t="shared" si="11"/>
        <v>0.21806337639394946</v>
      </c>
      <c r="H132" s="90">
        <v>70</v>
      </c>
      <c r="I132" s="94">
        <v>88</v>
      </c>
    </row>
    <row r="133" spans="1:11" ht="13.9" customHeight="1" x14ac:dyDescent="0.2">
      <c r="A133" s="98" t="s">
        <v>83</v>
      </c>
      <c r="B133" s="9">
        <f t="shared" si="9"/>
        <v>13</v>
      </c>
      <c r="C133" s="60">
        <f>B133/$B$9*100</f>
        <v>1.7936724754059909E-2</v>
      </c>
      <c r="D133" s="44">
        <v>5</v>
      </c>
      <c r="E133" s="44">
        <v>8</v>
      </c>
      <c r="F133" s="9">
        <f t="shared" si="10"/>
        <v>40</v>
      </c>
      <c r="G133" s="60">
        <f t="shared" si="11"/>
        <v>5.5205918074417576E-2</v>
      </c>
      <c r="H133" s="90">
        <v>18</v>
      </c>
      <c r="I133" s="94">
        <v>22</v>
      </c>
    </row>
    <row r="134" spans="1:11" ht="13.9" customHeight="1" x14ac:dyDescent="0.2">
      <c r="A134" s="29"/>
      <c r="B134" s="10"/>
      <c r="C134" s="60"/>
      <c r="D134" s="48"/>
      <c r="E134" s="48"/>
      <c r="F134" s="10"/>
      <c r="G134" s="60"/>
      <c r="H134" s="59"/>
      <c r="I134" s="79"/>
    </row>
    <row r="135" spans="1:11" s="64" customFormat="1" ht="13.9" customHeight="1" x14ac:dyDescent="0.2">
      <c r="A135" s="88" t="s">
        <v>82</v>
      </c>
      <c r="B135" s="9">
        <f t="shared" si="9"/>
        <v>3092</v>
      </c>
      <c r="C135" s="60">
        <f>B135/$B$9*100</f>
        <v>4.2661809953502488</v>
      </c>
      <c r="D135" s="9">
        <f>SUM(D137:D145)</f>
        <v>1533</v>
      </c>
      <c r="E135" s="9">
        <f>SUM(E137:E145)</f>
        <v>1559</v>
      </c>
      <c r="F135" s="9">
        <f t="shared" si="10"/>
        <v>7101</v>
      </c>
      <c r="G135" s="60">
        <f>F135/$F$9*100</f>
        <v>9.8004306061609796</v>
      </c>
      <c r="H135" s="9">
        <f>SUM(H137:H145)</f>
        <v>3598</v>
      </c>
      <c r="I135" s="68">
        <f>SUM(I137:I145)</f>
        <v>3503</v>
      </c>
      <c r="J135" s="42"/>
    </row>
    <row r="136" spans="1:11" ht="13.9" customHeight="1" x14ac:dyDescent="0.2">
      <c r="A136" s="28"/>
      <c r="B136" s="10"/>
      <c r="C136" s="60"/>
      <c r="D136" s="10"/>
      <c r="E136" s="10"/>
      <c r="F136" s="10"/>
      <c r="G136" s="60"/>
      <c r="H136" s="14"/>
      <c r="I136" s="72"/>
    </row>
    <row r="137" spans="1:11" ht="13.9" customHeight="1" x14ac:dyDescent="0.2">
      <c r="A137" s="98" t="s">
        <v>81</v>
      </c>
      <c r="B137" s="9">
        <f t="shared" si="9"/>
        <v>437</v>
      </c>
      <c r="C137" s="60">
        <f>B137/$B$9*100</f>
        <v>0.60294990134801385</v>
      </c>
      <c r="D137" s="44">
        <v>213</v>
      </c>
      <c r="E137" s="44">
        <v>224</v>
      </c>
      <c r="F137" s="9">
        <f t="shared" si="10"/>
        <v>1204</v>
      </c>
      <c r="G137" s="60">
        <f t="shared" si="11"/>
        <v>1.661698134039969</v>
      </c>
      <c r="H137" s="90">
        <v>604</v>
      </c>
      <c r="I137" s="94">
        <v>600</v>
      </c>
      <c r="K137" s="64"/>
    </row>
    <row r="138" spans="1:11" ht="13.9" customHeight="1" x14ac:dyDescent="0.2">
      <c r="A138" s="98" t="s">
        <v>80</v>
      </c>
      <c r="B138" s="9">
        <f t="shared" si="9"/>
        <v>87</v>
      </c>
      <c r="C138" s="60">
        <f t="shared" ref="C138:C145" si="12">B138/$B$9*100</f>
        <v>0.12003808104640093</v>
      </c>
      <c r="D138" s="44">
        <v>54</v>
      </c>
      <c r="E138" s="44">
        <v>33</v>
      </c>
      <c r="F138" s="9">
        <f t="shared" si="10"/>
        <v>717</v>
      </c>
      <c r="G138" s="60">
        <f t="shared" si="11"/>
        <v>0.9895660814839351</v>
      </c>
      <c r="H138" s="90">
        <v>387</v>
      </c>
      <c r="I138" s="94">
        <v>330</v>
      </c>
    </row>
    <row r="139" spans="1:11" ht="13.9" customHeight="1" x14ac:dyDescent="0.2">
      <c r="A139" s="98" t="s">
        <v>79</v>
      </c>
      <c r="B139" s="9">
        <f t="shared" si="9"/>
        <v>479</v>
      </c>
      <c r="C139" s="60">
        <f t="shared" si="12"/>
        <v>0.66089931978420735</v>
      </c>
      <c r="D139" s="44">
        <v>245</v>
      </c>
      <c r="E139" s="44">
        <v>234</v>
      </c>
      <c r="F139" s="9">
        <f t="shared" si="10"/>
        <v>1572</v>
      </c>
      <c r="G139" s="60">
        <f t="shared" si="11"/>
        <v>2.1695925803246108</v>
      </c>
      <c r="H139" s="90">
        <v>805</v>
      </c>
      <c r="I139" s="94">
        <v>767</v>
      </c>
    </row>
    <row r="140" spans="1:11" ht="13.9" customHeight="1" x14ac:dyDescent="0.2">
      <c r="A140" s="98" t="s">
        <v>78</v>
      </c>
      <c r="B140" s="9">
        <f t="shared" si="9"/>
        <v>226</v>
      </c>
      <c r="C140" s="60">
        <f t="shared" si="12"/>
        <v>0.31182306110904151</v>
      </c>
      <c r="D140" s="91">
        <v>117</v>
      </c>
      <c r="E140" s="91">
        <v>109</v>
      </c>
      <c r="F140" s="9">
        <f t="shared" si="10"/>
        <v>822</v>
      </c>
      <c r="G140" s="60">
        <f t="shared" si="11"/>
        <v>1.1344816164292812</v>
      </c>
      <c r="H140" s="90">
        <v>408</v>
      </c>
      <c r="I140" s="94">
        <v>414</v>
      </c>
    </row>
    <row r="141" spans="1:11" ht="13.9" customHeight="1" x14ac:dyDescent="0.2">
      <c r="A141" s="98" t="s">
        <v>77</v>
      </c>
      <c r="B141" s="9">
        <f t="shared" si="9"/>
        <v>239</v>
      </c>
      <c r="C141" s="60">
        <f t="shared" si="12"/>
        <v>0.3297597858631014</v>
      </c>
      <c r="D141" s="44">
        <v>111</v>
      </c>
      <c r="E141" s="44">
        <v>128</v>
      </c>
      <c r="F141" s="9">
        <f t="shared" si="10"/>
        <v>569</v>
      </c>
      <c r="G141" s="60">
        <f t="shared" si="11"/>
        <v>0.78530418460859008</v>
      </c>
      <c r="H141" s="90">
        <v>295</v>
      </c>
      <c r="I141" s="94">
        <v>274</v>
      </c>
      <c r="J141" s="64"/>
    </row>
    <row r="142" spans="1:11" ht="13.9" customHeight="1" x14ac:dyDescent="0.2">
      <c r="A142" s="98" t="s">
        <v>76</v>
      </c>
      <c r="B142" s="9">
        <f t="shared" si="9"/>
        <v>627</v>
      </c>
      <c r="C142" s="60">
        <f t="shared" si="12"/>
        <v>0.86510203236888938</v>
      </c>
      <c r="D142" s="44">
        <v>300</v>
      </c>
      <c r="E142" s="44">
        <v>327</v>
      </c>
      <c r="F142" s="9">
        <f t="shared" si="10"/>
        <v>784</v>
      </c>
      <c r="G142" s="60">
        <f t="shared" si="11"/>
        <v>1.0820359942585847</v>
      </c>
      <c r="H142" s="90">
        <v>383</v>
      </c>
      <c r="I142" s="94">
        <v>401</v>
      </c>
      <c r="K142" s="64"/>
    </row>
    <row r="143" spans="1:11" ht="13.9" customHeight="1" x14ac:dyDescent="0.2">
      <c r="A143" s="98" t="s">
        <v>75</v>
      </c>
      <c r="B143" s="9">
        <f t="shared" si="9"/>
        <v>384</v>
      </c>
      <c r="C143" s="60">
        <f t="shared" si="12"/>
        <v>0.52982325427376964</v>
      </c>
      <c r="D143" s="44">
        <v>194</v>
      </c>
      <c r="E143" s="44">
        <v>190</v>
      </c>
      <c r="F143" s="9">
        <f t="shared" si="10"/>
        <v>451</v>
      </c>
      <c r="G143" s="60">
        <f t="shared" si="11"/>
        <v>0.62244672628905817</v>
      </c>
      <c r="H143" s="90">
        <v>226</v>
      </c>
      <c r="I143" s="94">
        <v>225</v>
      </c>
      <c r="J143" s="64"/>
    </row>
    <row r="144" spans="1:11" ht="13.9" customHeight="1" x14ac:dyDescent="0.2">
      <c r="A144" s="98" t="s">
        <v>74</v>
      </c>
      <c r="B144" s="9">
        <f t="shared" si="9"/>
        <v>334</v>
      </c>
      <c r="C144" s="60">
        <f t="shared" si="12"/>
        <v>0.46083585137353916</v>
      </c>
      <c r="D144" s="44">
        <v>153</v>
      </c>
      <c r="E144" s="44">
        <v>181</v>
      </c>
      <c r="F144" s="9">
        <f t="shared" si="10"/>
        <v>635</v>
      </c>
      <c r="G144" s="60">
        <f t="shared" si="11"/>
        <v>0.87639394943137894</v>
      </c>
      <c r="H144" s="90">
        <v>316</v>
      </c>
      <c r="I144" s="94">
        <v>319</v>
      </c>
    </row>
    <row r="145" spans="1:11" s="71" customFormat="1" ht="13.9" customHeight="1" x14ac:dyDescent="0.2">
      <c r="A145" s="98" t="s">
        <v>73</v>
      </c>
      <c r="B145" s="9">
        <f t="shared" si="9"/>
        <v>279</v>
      </c>
      <c r="C145" s="60">
        <f t="shared" si="12"/>
        <v>0.38494970818328572</v>
      </c>
      <c r="D145" s="44">
        <v>146</v>
      </c>
      <c r="E145" s="44">
        <v>133</v>
      </c>
      <c r="F145" s="9">
        <f t="shared" si="10"/>
        <v>347</v>
      </c>
      <c r="G145" s="60">
        <f t="shared" si="11"/>
        <v>0.47891133929557245</v>
      </c>
      <c r="H145" s="90">
        <v>174</v>
      </c>
      <c r="I145" s="94">
        <v>173</v>
      </c>
      <c r="J145" s="42"/>
      <c r="K145" s="42"/>
    </row>
    <row r="146" spans="1:11" s="71" customFormat="1" ht="12.95" customHeight="1" x14ac:dyDescent="0.2">
      <c r="A146" s="30"/>
      <c r="B146" s="31"/>
      <c r="C146" s="32"/>
      <c r="D146" s="49"/>
      <c r="E146" s="50"/>
      <c r="F146" s="31"/>
      <c r="G146" s="32"/>
      <c r="H146" s="51"/>
      <c r="I146" s="81"/>
      <c r="J146" s="42"/>
      <c r="K146" s="42"/>
    </row>
    <row r="147" spans="1:11" s="71" customFormat="1" ht="12.75" customHeight="1" x14ac:dyDescent="0.2">
      <c r="A147" s="33"/>
      <c r="B147" s="52"/>
      <c r="C147" s="34"/>
      <c r="D147" s="52"/>
      <c r="E147" s="52"/>
      <c r="F147" s="35"/>
      <c r="G147" s="34"/>
      <c r="H147" s="35"/>
      <c r="I147" s="35"/>
      <c r="J147" s="42"/>
      <c r="K147" s="42"/>
    </row>
    <row r="148" spans="1:11" s="71" customFormat="1" ht="13.9" customHeight="1" x14ac:dyDescent="0.2">
      <c r="A148" s="119" t="s">
        <v>108</v>
      </c>
      <c r="B148" s="36"/>
      <c r="C148" s="37"/>
      <c r="D148" s="36"/>
      <c r="E148" s="36"/>
      <c r="F148" s="38"/>
      <c r="G148" s="36"/>
      <c r="H148" s="33"/>
      <c r="I148" s="1"/>
      <c r="J148" s="64"/>
      <c r="K148" s="42"/>
    </row>
    <row r="149" spans="1:11" s="71" customFormat="1" ht="13.9" customHeight="1" x14ac:dyDescent="0.2">
      <c r="A149" s="54" t="s">
        <v>8</v>
      </c>
      <c r="B149" s="52"/>
      <c r="C149" s="53"/>
      <c r="D149" s="52"/>
      <c r="E149" s="52"/>
      <c r="F149" s="46"/>
      <c r="G149" s="52"/>
      <c r="H149" s="42"/>
      <c r="J149" s="42"/>
      <c r="K149" s="42"/>
    </row>
    <row r="150" spans="1:11" s="71" customFormat="1" ht="13.9" customHeight="1" x14ac:dyDescent="0.2">
      <c r="A150" s="62" t="s">
        <v>111</v>
      </c>
      <c r="B150" s="52"/>
      <c r="C150" s="53"/>
      <c r="D150" s="52"/>
      <c r="E150" s="52"/>
      <c r="F150" s="46"/>
      <c r="G150" s="52"/>
      <c r="H150" s="42"/>
      <c r="J150" s="42"/>
      <c r="K150" s="42"/>
    </row>
    <row r="151" spans="1:11" s="71" customFormat="1" ht="13.9" customHeight="1" x14ac:dyDescent="0.2">
      <c r="A151" s="114" t="s">
        <v>103</v>
      </c>
      <c r="B151" s="52"/>
      <c r="C151" s="53"/>
      <c r="D151" s="52"/>
      <c r="E151" s="52"/>
      <c r="F151" s="46"/>
      <c r="G151" s="52"/>
      <c r="H151" s="42"/>
      <c r="J151" s="42"/>
      <c r="K151" s="42"/>
    </row>
    <row r="152" spans="1:11" s="71" customFormat="1" ht="13.9" customHeight="1" x14ac:dyDescent="0.2">
      <c r="A152" s="115" t="s">
        <v>104</v>
      </c>
      <c r="B152" s="55"/>
      <c r="C152" s="55"/>
      <c r="D152" s="55"/>
      <c r="E152" s="55"/>
      <c r="F152" s="55"/>
      <c r="G152" s="56"/>
      <c r="H152" s="56"/>
      <c r="I152" s="56"/>
      <c r="J152" s="42"/>
    </row>
    <row r="153" spans="1:11" ht="13.9" customHeight="1" x14ac:dyDescent="0.2">
      <c r="K153" s="71"/>
    </row>
    <row r="154" spans="1:11" x14ac:dyDescent="0.2">
      <c r="K154" s="71"/>
    </row>
    <row r="155" spans="1:11" x14ac:dyDescent="0.2">
      <c r="K155" s="71"/>
    </row>
    <row r="156" spans="1:11" x14ac:dyDescent="0.2">
      <c r="K156" s="71"/>
    </row>
    <row r="157" spans="1:11" x14ac:dyDescent="0.2">
      <c r="K157" s="71"/>
    </row>
    <row r="158" spans="1:11" x14ac:dyDescent="0.2">
      <c r="K158" s="71"/>
    </row>
    <row r="159" spans="1:11" x14ac:dyDescent="0.2">
      <c r="K159" s="71"/>
    </row>
  </sheetData>
  <mergeCells count="36">
    <mergeCell ref="A123:A126"/>
    <mergeCell ref="B123:I123"/>
    <mergeCell ref="B124:E124"/>
    <mergeCell ref="F124:I124"/>
    <mergeCell ref="B125:C125"/>
    <mergeCell ref="D125:D126"/>
    <mergeCell ref="E125:E126"/>
    <mergeCell ref="F125:G125"/>
    <mergeCell ref="H125:H126"/>
    <mergeCell ref="I125:I126"/>
    <mergeCell ref="A121:I121"/>
    <mergeCell ref="H6:H7"/>
    <mergeCell ref="I6:I7"/>
    <mergeCell ref="A61:I61"/>
    <mergeCell ref="A62:I62"/>
    <mergeCell ref="A64:A67"/>
    <mergeCell ref="B64:I64"/>
    <mergeCell ref="B65:E65"/>
    <mergeCell ref="F65:I65"/>
    <mergeCell ref="B66:C66"/>
    <mergeCell ref="D66:D67"/>
    <mergeCell ref="E66:E67"/>
    <mergeCell ref="F66:G66"/>
    <mergeCell ref="H66:H67"/>
    <mergeCell ref="I66:I67"/>
    <mergeCell ref="A120:I120"/>
    <mergeCell ref="A1:I1"/>
    <mergeCell ref="A2:I2"/>
    <mergeCell ref="A4:A7"/>
    <mergeCell ref="B4:I4"/>
    <mergeCell ref="B5:E5"/>
    <mergeCell ref="F5:I5"/>
    <mergeCell ref="B6:C6"/>
    <mergeCell ref="D6:D7"/>
    <mergeCell ref="E6:E7"/>
    <mergeCell ref="F6:G6"/>
  </mergeCells>
  <printOptions horizontalCentered="1"/>
  <pageMargins left="0.74803149606299213" right="0.74803149606299213" top="0.98425196850393704" bottom="0.98425196850393704" header="0.31496062992125984" footer="0.31496062992125984"/>
  <pageSetup scale="80" orientation="portrait" r:id="rId1"/>
  <rowBreaks count="2" manualBreakCount="2">
    <brk id="60" max="16383" man="1"/>
    <brk id="11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Cuadro 3</vt:lpstr>
    </vt:vector>
  </TitlesOfParts>
  <Company>cgr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ESRODRIGUEZ</dc:creator>
  <cp:lastModifiedBy>JOSE L. RODRIGUEZ</cp:lastModifiedBy>
  <cp:lastPrinted>2020-10-19T18:05:48Z</cp:lastPrinted>
  <dcterms:created xsi:type="dcterms:W3CDTF">2012-08-09T16:08:26Z</dcterms:created>
  <dcterms:modified xsi:type="dcterms:W3CDTF">2021-01-20T14:42:37Z</dcterms:modified>
</cp:coreProperties>
</file>